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<sst xmlns="http://schemas.openxmlformats.org/spreadsheetml/2006/main" count="67" uniqueCount="62">
  <si>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Наименование</t>
  </si>
  <si>
    <t>План тыс. рублей</t>
  </si>
  <si>
    <t>Факт тыс. рублей</t>
  </si>
  <si>
    <t>Доходы - всего</t>
  </si>
  <si>
    <t>Налог на прибыль, доходы</t>
  </si>
  <si>
    <t>Налог на доходы физических лиц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</si>
  <si>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</si>
  <si>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Иные межбюджетные трансферты</t>
  </si>
  <si>
    <t>РАСХОДЫ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</si>
  <si>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</si>
  <si>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</si>
  <si>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</si>
  <si>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</si>
  <si>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Раздел, подраздел, наименование</t>
  </si>
  <si>
    <t xml:space="preserve"> 0100 Общегосударственные вопросы</t>
  </si>
  <si>
    <t xml:space="preserve"> 0300 Национальная безопасность и правоохранительная деятельность</t>
  </si>
  <si>
    <t xml:space="preserve"> 0500 Жилищно-коммунальное хозяйство</t>
  </si>
  <si>
    <t>Результат исполнения бюджета  (дефицит "-", профицит "+")</t>
  </si>
  <si>
    <t>Налоговые и неналоговые доходы</t>
  </si>
  <si>
    <t>Источники внутреннего финансирования дефицитов бюджета</t>
  </si>
  <si>
    <t>% исп-я</t>
  </si>
  <si>
    <t xml:space="preserve">% исп-я </t>
  </si>
  <si>
    <t xml:space="preserve"> Исполнение бюджета Приморского сельсовета Балахтинского района Красноярского края</t>
  </si>
  <si>
    <t>Земельный налог</t>
  </si>
  <si>
    <t xml:space="preserve"> 0200  Национальная оборона</t>
  </si>
  <si>
    <t xml:space="preserve"> 0400 Национальная  экономика</t>
  </si>
  <si>
    <t>Земельный налог с организаций</t>
  </si>
  <si>
    <t>Земельный налог с физических лиц</t>
  </si>
  <si>
    <t>в том числе</t>
  </si>
  <si>
    <t xml:space="preserve"> 0800 Культура, кинемотография</t>
  </si>
  <si>
    <t>от организаций</t>
  </si>
  <si>
    <t>от населения</t>
  </si>
  <si>
    <t>Административные штрафы</t>
  </si>
  <si>
    <t>Денежные средства, изымаемые по решению суда</t>
  </si>
  <si>
    <t>Доходы от продажи земельных участков</t>
  </si>
  <si>
    <t>-</t>
  </si>
  <si>
    <t>Единый сельскохозяйственный налог</t>
  </si>
  <si>
    <t>Налог на имущество физических лиц</t>
  </si>
  <si>
    <t>Инициативные платежи</t>
  </si>
  <si>
    <r>
      <t xml:space="preserve">Доходы от использования имущества, находящегося в государственной и муниципальной собственности </t>
    </r>
    <r>
      <rPr>
        <b/>
        <i/>
        <sz val="12"/>
        <rFont val="Times New Roman"/>
        <family val="1"/>
      </rPr>
      <t>(договора социального найма)</t>
    </r>
  </si>
  <si>
    <r>
      <t xml:space="preserve">Акцизы по подакцизным товарам (продукции), производимым на территории Российской Федерации </t>
    </r>
    <r>
      <rPr>
        <b/>
        <i/>
        <sz val="12"/>
        <rFont val="Times New Roman"/>
        <family val="1"/>
      </rPr>
      <t>(дизильное топливо, моторное масло, автомобильный и прямогонный бензин)</t>
    </r>
  </si>
  <si>
    <t>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</si>
  <si>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на сбалансированность с районного бюджета</t>
  </si>
  <si>
    <t>на частичную компенсацию расходов на повышение оплаты труда отдельным категориям работников бюджетной сферы Красноярского края</t>
  </si>
  <si>
    <t xml:space="preserve">на обеспечение первичных мер пожарной безопасности </t>
  </si>
  <si>
    <t>на содержание автомобильных дорог общего пользования местного значения за счет средств дорожного фонда Красноярского края</t>
  </si>
  <si>
    <t>на осуществление расходов, направленных на реализацию мероприятий по поддержке местных инициатив</t>
  </si>
  <si>
    <t>на государственную поддержку муниципальных комплексных проектов развития по капитальному ремонту дорог</t>
  </si>
  <si>
    <t>за содействие развитию налогового потенциала</t>
  </si>
  <si>
    <t>Дотации c краевого и районного бюджета</t>
  </si>
  <si>
    <t>Субвенции с краевого бюджета</t>
  </si>
  <si>
    <t>на выполнение государственных полномочий по созданию и обеспечению деятельности административных комиссий</t>
  </si>
  <si>
    <t>на осуществление первичного воинского учета на территориях, где отсутствуют военные комиссариаты</t>
  </si>
  <si>
    <t>на содержание автомобильных дорог общего пользования местного значения за счет средств районного бюджета</t>
  </si>
  <si>
    <t>на проведение акарицидных обработок мест массового отдыха населения</t>
  </si>
  <si>
    <t>тыс.руб</t>
  </si>
  <si>
    <t xml:space="preserve">План на 2022 год                </t>
  </si>
  <si>
    <t>Расходы - всего</t>
  </si>
  <si>
    <t xml:space="preserve"> 1000 Социальная политика</t>
  </si>
  <si>
    <t>за 2022 год</t>
  </si>
  <si>
    <t xml:space="preserve">Факт за 2022г.            </t>
  </si>
  <si>
    <t>Доходы от сдачи в аренду имущества (земельные участки)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</si>
</sst>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6" fontId="2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67"/>
  <sheetViews>
    <sheetView tabSelected="1" zoomScalePageLayoutView="0" workbookViewId="0" topLeftCell="A1">
      <selection activeCell="E63" sqref="E63"/>
    </sheetView>
  </sheetViews>
  <sheetFormatPr defaultColWidth="9.00390625" defaultRowHeight="12.75"/>
  <cols>
    <col min="1" max="1" width="6.375" style="0" customWidth="1"/>
    <col min="2" max="2" width="45.25390625" style="0" customWidth="1"/>
    <col min="3" max="3" width="18.00390625" style="0" customWidth="1"/>
    <col min="4" max="4" width="17.875" style="0" customWidth="1"/>
    <col min="5" max="5" width="12.375" style="0" customWidth="1"/>
  </cols>
  <sheetData>
    <row r="3" spans="2:4" ht="42" customHeight="1">
      <c r="B3" s="33" t="s">
        <v>22</v>
      </c>
      <c r="C3" s="33"/>
      <c r="D3" s="33"/>
    </row>
    <row r="4" spans="2:5" ht="18.75">
      <c r="B4" s="32" t="s">
        <v>59</v>
      </c>
      <c r="C4" s="32"/>
      <c r="D4" s="32"/>
      <c r="E4" s="21" t="s">
        <v>55</v>
      </c>
    </row>
    <row r="5" spans="2:5" ht="34.5" customHeight="1">
      <c r="B5" s="28" t="s">
        <v>0</v>
      </c>
      <c r="C5" s="28" t="s">
        <v>56</v>
      </c>
      <c r="D5" s="34" t="s">
        <v>60</v>
      </c>
      <c r="E5" s="17" t="s">
        <v>20</v>
      </c>
    </row>
    <row r="6" spans="2:5" ht="0.75" customHeight="1" hidden="1" thickBot="1">
      <c r="B6" s="28"/>
      <c r="C6" s="28"/>
      <c r="D6" s="35"/>
      <c r="E6" s="12"/>
    </row>
    <row r="7" spans="2:5" ht="18" customHeight="1">
      <c r="B7" s="20" t="s">
        <v>3</v>
      </c>
      <c r="C7" s="5">
        <f>C8+C28</f>
        <v>125398.20000000001</v>
      </c>
      <c r="D7" s="5">
        <f>D8+D28</f>
        <v>121772.3</v>
      </c>
      <c r="E7" s="14">
        <f>D7/C7*100</f>
        <v>97.10849119046365</v>
      </c>
    </row>
    <row r="8" spans="2:5" ht="20.25" customHeight="1">
      <c r="B8" s="20" t="s">
        <v>18</v>
      </c>
      <c r="C8" s="6">
        <f>C10+C12+C13+C14+C15+C21+C22+C20+C23+C24+C19</f>
        <v>5599.099999999999</v>
      </c>
      <c r="D8" s="6">
        <f>D10+D12+D13+D14+D15+D21+D22+D20+D23+D24+D19</f>
        <v>5883</v>
      </c>
      <c r="E8" s="14">
        <f>D8/C8*100</f>
        <v>105.07045775213875</v>
      </c>
    </row>
    <row r="9" spans="2:5" ht="16.5" customHeight="1">
      <c r="B9" s="7" t="s">
        <v>28</v>
      </c>
      <c r="C9" s="8"/>
      <c r="D9" s="5"/>
      <c r="E9" s="14"/>
    </row>
    <row r="10" spans="2:5" ht="20.25" customHeight="1" hidden="1">
      <c r="B10" s="7" t="s">
        <v>4</v>
      </c>
      <c r="C10" s="9">
        <f>C11</f>
        <v>269</v>
      </c>
      <c r="D10" s="9">
        <f>D11</f>
        <v>300.9</v>
      </c>
      <c r="E10" s="14">
        <f aca="true" t="shared" si="0" ref="E10:E23">D10/C10*100</f>
        <v>111.85873605947954</v>
      </c>
    </row>
    <row r="11" spans="2:5" ht="19.5" customHeight="1">
      <c r="B11" s="18" t="s">
        <v>5</v>
      </c>
      <c r="C11" s="11">
        <v>269</v>
      </c>
      <c r="D11" s="11">
        <v>300.9</v>
      </c>
      <c r="E11" s="14">
        <f t="shared" si="0"/>
        <v>111.85873605947954</v>
      </c>
    </row>
    <row r="12" spans="2:5" ht="81" customHeight="1">
      <c r="B12" s="18" t="s">
        <v>40</v>
      </c>
      <c r="C12" s="11">
        <v>681.6</v>
      </c>
      <c r="D12" s="11">
        <v>786.5</v>
      </c>
      <c r="E12" s="14">
        <f t="shared" si="0"/>
        <v>115.39025821596243</v>
      </c>
    </row>
    <row r="13" spans="2:5" ht="15" customHeight="1">
      <c r="B13" s="18" t="s">
        <v>36</v>
      </c>
      <c r="C13" s="11">
        <v>1646</v>
      </c>
      <c r="D13" s="11">
        <v>1646</v>
      </c>
      <c r="E13" s="14">
        <f t="shared" si="0"/>
        <v>100</v>
      </c>
    </row>
    <row r="14" spans="2:5" ht="15" customHeight="1">
      <c r="B14" s="18" t="s">
        <v>37</v>
      </c>
      <c r="C14" s="11">
        <v>245</v>
      </c>
      <c r="D14" s="11">
        <v>247</v>
      </c>
      <c r="E14" s="14">
        <f t="shared" si="0"/>
        <v>100.81632653061226</v>
      </c>
    </row>
    <row r="15" spans="2:5" ht="15" customHeight="1">
      <c r="B15" s="18" t="s">
        <v>23</v>
      </c>
      <c r="C15" s="5">
        <f>C17+C18</f>
        <v>2224.8</v>
      </c>
      <c r="D15" s="5">
        <f>D17+D18</f>
        <v>2367.1</v>
      </c>
      <c r="E15" s="14">
        <f t="shared" si="0"/>
        <v>106.39608054656597</v>
      </c>
    </row>
    <row r="16" spans="2:5" ht="17.25" customHeight="1">
      <c r="B16" s="7" t="s">
        <v>28</v>
      </c>
      <c r="C16" s="11"/>
      <c r="D16" s="11"/>
      <c r="E16" s="14"/>
    </row>
    <row r="17" spans="2:5" ht="15" customHeight="1">
      <c r="B17" s="7" t="s">
        <v>26</v>
      </c>
      <c r="C17" s="9">
        <v>854.8</v>
      </c>
      <c r="D17" s="9">
        <v>977.3</v>
      </c>
      <c r="E17" s="16">
        <f t="shared" si="0"/>
        <v>114.33083762283576</v>
      </c>
    </row>
    <row r="18" spans="2:5" ht="18" customHeight="1">
      <c r="B18" s="7" t="s">
        <v>27</v>
      </c>
      <c r="C18" s="9">
        <v>1370</v>
      </c>
      <c r="D18" s="9">
        <v>1389.8</v>
      </c>
      <c r="E18" s="16">
        <f t="shared" si="0"/>
        <v>101.44525547445255</v>
      </c>
    </row>
    <row r="19" spans="2:5" ht="33" customHeight="1">
      <c r="B19" s="18" t="s">
        <v>61</v>
      </c>
      <c r="C19" s="9"/>
      <c r="D19" s="9">
        <v>0.5</v>
      </c>
      <c r="E19" s="16" t="s">
        <v>35</v>
      </c>
    </row>
    <row r="20" spans="2:5" ht="21" customHeight="1">
      <c r="B20" s="18" t="s">
        <v>34</v>
      </c>
      <c r="C20" s="9">
        <v>3.3</v>
      </c>
      <c r="D20" s="9">
        <v>3.3</v>
      </c>
      <c r="E20" s="14">
        <f t="shared" si="0"/>
        <v>100</v>
      </c>
    </row>
    <row r="21" spans="2:5" ht="63.75" customHeight="1">
      <c r="B21" s="18" t="s">
        <v>39</v>
      </c>
      <c r="C21" s="11">
        <v>242.5</v>
      </c>
      <c r="D21" s="11">
        <v>264.3</v>
      </c>
      <c r="E21" s="14">
        <f t="shared" si="0"/>
        <v>108.98969072164948</v>
      </c>
    </row>
    <row r="22" spans="2:5" ht="21" customHeight="1">
      <c r="B22" s="18" t="s">
        <v>32</v>
      </c>
      <c r="C22" s="11">
        <v>6.4</v>
      </c>
      <c r="D22" s="11">
        <v>6.4</v>
      </c>
      <c r="E22" s="14">
        <f t="shared" si="0"/>
        <v>100</v>
      </c>
    </row>
    <row r="23" spans="2:5" ht="33" customHeight="1">
      <c r="B23" s="18" t="s">
        <v>33</v>
      </c>
      <c r="C23" s="11">
        <v>108</v>
      </c>
      <c r="D23" s="11">
        <v>88.5</v>
      </c>
      <c r="E23" s="14">
        <f t="shared" si="0"/>
        <v>81.94444444444444</v>
      </c>
    </row>
    <row r="24" spans="2:5" ht="19.5" customHeight="1">
      <c r="B24" s="18" t="s">
        <v>38</v>
      </c>
      <c r="C24" s="5">
        <f>C26+C27</f>
        <v>172.5</v>
      </c>
      <c r="D24" s="5">
        <f>D26+D27</f>
        <v>172.5</v>
      </c>
      <c r="E24" s="19">
        <f>D24/C24*100</f>
        <v>100</v>
      </c>
    </row>
    <row r="25" spans="2:5" ht="19.5" customHeight="1">
      <c r="B25" s="7" t="s">
        <v>28</v>
      </c>
      <c r="C25" s="5"/>
      <c r="D25" s="5"/>
      <c r="E25" s="19"/>
    </row>
    <row r="26" spans="2:5" ht="20.25" customHeight="1">
      <c r="B26" s="7" t="s">
        <v>30</v>
      </c>
      <c r="C26" s="11">
        <v>120.7</v>
      </c>
      <c r="D26" s="11">
        <v>120.7</v>
      </c>
      <c r="E26" s="14">
        <f>D26/C26*100</f>
        <v>100</v>
      </c>
    </row>
    <row r="27" spans="2:5" ht="20.25" customHeight="1">
      <c r="B27" s="7" t="s">
        <v>31</v>
      </c>
      <c r="C27" s="11">
        <v>51.8</v>
      </c>
      <c r="D27" s="11">
        <v>51.8</v>
      </c>
      <c r="E27" s="14">
        <f>D27/C27*100</f>
        <v>100</v>
      </c>
    </row>
    <row r="28" spans="2:5" ht="64.5" customHeight="1">
      <c r="B28" s="4" t="s">
        <v>6</v>
      </c>
      <c r="C28" s="5">
        <f>C30+C31+C36</f>
        <v>119799.1</v>
      </c>
      <c r="D28" s="5">
        <f>D30+D31+D36</f>
        <v>115889.3</v>
      </c>
      <c r="E28" s="14">
        <f aca="true" t="shared" si="1" ref="E28:E47">D28/C28*100</f>
        <v>96.73636947189085</v>
      </c>
    </row>
    <row r="29" spans="2:5" ht="19.5" customHeight="1">
      <c r="B29" s="7" t="s">
        <v>28</v>
      </c>
      <c r="C29" s="5"/>
      <c r="D29" s="5"/>
      <c r="E29" s="14"/>
    </row>
    <row r="30" spans="2:5" ht="19.5" customHeight="1">
      <c r="B30" s="18" t="s">
        <v>49</v>
      </c>
      <c r="C30" s="11">
        <v>8810.3</v>
      </c>
      <c r="D30" s="11">
        <v>8810.3</v>
      </c>
      <c r="E30" s="14">
        <f t="shared" si="1"/>
        <v>100</v>
      </c>
    </row>
    <row r="31" spans="2:5" ht="17.25" customHeight="1">
      <c r="B31" s="26" t="s">
        <v>50</v>
      </c>
      <c r="C31" s="11">
        <f>C35+C34</f>
        <v>396.7</v>
      </c>
      <c r="D31" s="11">
        <f>D35+D34</f>
        <v>396.7</v>
      </c>
      <c r="E31" s="14">
        <f t="shared" si="1"/>
        <v>100</v>
      </c>
    </row>
    <row r="32" spans="2:5" ht="13.5" customHeight="1" hidden="1" thickBot="1">
      <c r="B32" s="26"/>
      <c r="C32" s="5"/>
      <c r="D32" s="5"/>
      <c r="E32" s="14" t="e">
        <f t="shared" si="1"/>
        <v>#DIV/0!</v>
      </c>
    </row>
    <row r="33" spans="2:5" ht="18" customHeight="1">
      <c r="B33" s="7" t="s">
        <v>28</v>
      </c>
      <c r="C33" s="11"/>
      <c r="D33" s="11"/>
      <c r="E33" s="14"/>
    </row>
    <row r="34" spans="2:5" ht="46.5" customHeight="1">
      <c r="B34" s="7" t="s">
        <v>51</v>
      </c>
      <c r="C34" s="11">
        <v>10.9</v>
      </c>
      <c r="D34" s="11">
        <v>10.9</v>
      </c>
      <c r="E34" s="14">
        <f>D34/C34*100</f>
        <v>100</v>
      </c>
    </row>
    <row r="35" spans="2:5" ht="48.75" customHeight="1">
      <c r="B35" s="7" t="s">
        <v>52</v>
      </c>
      <c r="C35" s="11">
        <v>385.8</v>
      </c>
      <c r="D35" s="14">
        <v>385.8</v>
      </c>
      <c r="E35" s="14">
        <f>D35/C35*100</f>
        <v>100</v>
      </c>
    </row>
    <row r="36" spans="2:5" ht="19.5" customHeight="1">
      <c r="B36" s="18" t="s">
        <v>7</v>
      </c>
      <c r="C36" s="5">
        <f>C37+C38+C40+C41+C42+C44+C45+C46+C47+C39+C43</f>
        <v>110592.1</v>
      </c>
      <c r="D36" s="5">
        <f>D37+D38+D40+D41+D42+D44+D45+D46+D47+D39+D43</f>
        <v>106682.3</v>
      </c>
      <c r="E36" s="19">
        <f>D36/C36*100</f>
        <v>96.46466610182824</v>
      </c>
    </row>
    <row r="37" spans="2:5" ht="18.75" customHeight="1">
      <c r="B37" s="7" t="s">
        <v>28</v>
      </c>
      <c r="C37" s="11"/>
      <c r="D37" s="11"/>
      <c r="E37" s="14"/>
    </row>
    <row r="38" spans="2:5" ht="66.75" customHeight="1">
      <c r="B38" s="10" t="s">
        <v>41</v>
      </c>
      <c r="C38" s="11">
        <v>40.5</v>
      </c>
      <c r="D38" s="11">
        <v>40.5</v>
      </c>
      <c r="E38" s="14">
        <f t="shared" si="1"/>
        <v>100</v>
      </c>
    </row>
    <row r="39" spans="2:5" ht="66.75" customHeight="1">
      <c r="B39" s="10" t="s">
        <v>43</v>
      </c>
      <c r="C39" s="11">
        <v>355.3</v>
      </c>
      <c r="D39" s="11">
        <v>355.3</v>
      </c>
      <c r="E39" s="14">
        <f>D39/C39*100</f>
        <v>100</v>
      </c>
    </row>
    <row r="40" spans="2:5" ht="22.5" customHeight="1">
      <c r="B40" s="10" t="s">
        <v>42</v>
      </c>
      <c r="C40" s="11">
        <v>10813.9</v>
      </c>
      <c r="D40" s="11">
        <v>10813.9</v>
      </c>
      <c r="E40" s="14">
        <f t="shared" si="1"/>
        <v>100</v>
      </c>
    </row>
    <row r="41" spans="2:5" ht="51" customHeight="1">
      <c r="B41" s="10" t="s">
        <v>53</v>
      </c>
      <c r="C41" s="11">
        <v>175.6</v>
      </c>
      <c r="D41" s="11">
        <v>175.6</v>
      </c>
      <c r="E41" s="14">
        <f t="shared" si="1"/>
        <v>100</v>
      </c>
    </row>
    <row r="42" spans="2:5" ht="63" customHeight="1">
      <c r="B42" s="10" t="s">
        <v>45</v>
      </c>
      <c r="C42" s="11">
        <v>340.3</v>
      </c>
      <c r="D42" s="11">
        <v>340.3</v>
      </c>
      <c r="E42" s="14">
        <f t="shared" si="1"/>
        <v>100</v>
      </c>
    </row>
    <row r="43" spans="2:5" ht="38.25" customHeight="1">
      <c r="B43" s="10" t="s">
        <v>44</v>
      </c>
      <c r="C43" s="11">
        <v>165.5</v>
      </c>
      <c r="D43" s="11">
        <v>165.5</v>
      </c>
      <c r="E43" s="14">
        <f>D43/C43*100</f>
        <v>100</v>
      </c>
    </row>
    <row r="44" spans="2:5" ht="36.75" customHeight="1">
      <c r="B44" s="10" t="s">
        <v>54</v>
      </c>
      <c r="C44" s="11">
        <v>32</v>
      </c>
      <c r="D44" s="11">
        <v>32</v>
      </c>
      <c r="E44" s="14">
        <f t="shared" si="1"/>
        <v>100</v>
      </c>
    </row>
    <row r="45" spans="2:5" ht="48.75" customHeight="1">
      <c r="B45" s="10" t="s">
        <v>46</v>
      </c>
      <c r="C45" s="11">
        <v>1466</v>
      </c>
      <c r="D45" s="11">
        <v>1466</v>
      </c>
      <c r="E45" s="14">
        <f t="shared" si="1"/>
        <v>100</v>
      </c>
    </row>
    <row r="46" spans="2:5" ht="51.75" customHeight="1">
      <c r="B46" s="10" t="s">
        <v>47</v>
      </c>
      <c r="C46" s="11">
        <v>97191.6</v>
      </c>
      <c r="D46" s="11">
        <v>93281.8</v>
      </c>
      <c r="E46" s="14">
        <f t="shared" si="1"/>
        <v>95.97722436918417</v>
      </c>
    </row>
    <row r="47" spans="2:5" ht="34.5" customHeight="1">
      <c r="B47" s="10" t="s">
        <v>48</v>
      </c>
      <c r="C47" s="11">
        <v>11.4</v>
      </c>
      <c r="D47" s="11">
        <v>11.4</v>
      </c>
      <c r="E47" s="14">
        <f t="shared" si="1"/>
        <v>100</v>
      </c>
    </row>
    <row r="48" spans="2:5" ht="15.75">
      <c r="B48" s="3" t="s">
        <v>8</v>
      </c>
      <c r="C48" s="2"/>
      <c r="D48" s="2"/>
      <c r="E48" s="15"/>
    </row>
    <row r="49" spans="2:5" ht="15.75" customHeight="1">
      <c r="B49" s="28" t="s">
        <v>13</v>
      </c>
      <c r="C49" s="26" t="s">
        <v>1</v>
      </c>
      <c r="D49" s="30" t="s">
        <v>2</v>
      </c>
      <c r="E49" s="24" t="s">
        <v>21</v>
      </c>
    </row>
    <row r="50" spans="2:5" ht="13.5" customHeight="1">
      <c r="B50" s="28"/>
      <c r="C50" s="26"/>
      <c r="D50" s="31"/>
      <c r="E50" s="25"/>
    </row>
    <row r="51" spans="2:5" ht="24" customHeight="1">
      <c r="B51" s="20" t="s">
        <v>57</v>
      </c>
      <c r="C51" s="5">
        <f>C52+C53+C54+C55+C56+C57+C58</f>
        <v>126009.40000000001</v>
      </c>
      <c r="D51" s="5">
        <f>D52+D53+D54+D55+D56+D57+D58</f>
        <v>118688.90000000001</v>
      </c>
      <c r="E51" s="6">
        <f>D51/C51*100</f>
        <v>94.19051277126944</v>
      </c>
    </row>
    <row r="52" spans="2:5" ht="17.25" customHeight="1">
      <c r="B52" s="10" t="s">
        <v>14</v>
      </c>
      <c r="C52" s="11">
        <v>6313.2</v>
      </c>
      <c r="D52" s="11">
        <v>6044.8</v>
      </c>
      <c r="E52" s="11">
        <f aca="true" t="shared" si="2" ref="E52:E58">D52/C52*100</f>
        <v>95.74859025533803</v>
      </c>
    </row>
    <row r="53" spans="2:5" ht="16.5" customHeight="1">
      <c r="B53" s="10" t="s">
        <v>24</v>
      </c>
      <c r="C53" s="11">
        <v>385.8</v>
      </c>
      <c r="D53" s="11">
        <v>385.8</v>
      </c>
      <c r="E53" s="11">
        <f t="shared" si="2"/>
        <v>100</v>
      </c>
    </row>
    <row r="54" spans="2:5" ht="30.75" customHeight="1">
      <c r="B54" s="10" t="s">
        <v>15</v>
      </c>
      <c r="C54" s="11">
        <v>215.3</v>
      </c>
      <c r="D54" s="11">
        <v>210.2</v>
      </c>
      <c r="E54" s="11">
        <f t="shared" si="2"/>
        <v>97.63121226196004</v>
      </c>
    </row>
    <row r="55" spans="2:5" ht="16.5" customHeight="1">
      <c r="B55" s="10" t="s">
        <v>25</v>
      </c>
      <c r="C55" s="11">
        <v>105560.1</v>
      </c>
      <c r="D55" s="11">
        <v>98557.6</v>
      </c>
      <c r="E55" s="11">
        <f t="shared" si="2"/>
        <v>93.36633822817522</v>
      </c>
    </row>
    <row r="56" spans="2:5" ht="18.75" customHeight="1">
      <c r="B56" s="10" t="s">
        <v>16</v>
      </c>
      <c r="C56" s="11">
        <v>5428.5</v>
      </c>
      <c r="D56" s="11">
        <v>5384</v>
      </c>
      <c r="E56" s="11">
        <f t="shared" si="2"/>
        <v>99.18025237174173</v>
      </c>
    </row>
    <row r="57" spans="2:5" ht="15.75" customHeight="1">
      <c r="B57" s="10" t="s">
        <v>29</v>
      </c>
      <c r="C57" s="11">
        <v>8094.5</v>
      </c>
      <c r="D57" s="11">
        <v>8094.5</v>
      </c>
      <c r="E57" s="11">
        <f t="shared" si="2"/>
        <v>100</v>
      </c>
    </row>
    <row r="58" spans="2:5" ht="15.75" customHeight="1">
      <c r="B58" s="10" t="s">
        <v>58</v>
      </c>
      <c r="C58" s="11">
        <v>12</v>
      </c>
      <c r="D58" s="11">
        <v>12</v>
      </c>
      <c r="E58" s="11">
        <f t="shared" si="2"/>
        <v>100</v>
      </c>
    </row>
    <row r="59" spans="2:5" ht="33" customHeight="1">
      <c r="B59" s="29" t="s">
        <v>17</v>
      </c>
      <c r="C59" s="27">
        <f>C7-C51</f>
        <v>-611.1999999999971</v>
      </c>
      <c r="D59" s="27">
        <f>D7-D51</f>
        <v>3083.399999999994</v>
      </c>
      <c r="E59" s="22"/>
    </row>
    <row r="60" spans="2:5" ht="3.75" customHeight="1">
      <c r="B60" s="29"/>
      <c r="C60" s="28"/>
      <c r="D60" s="28"/>
      <c r="E60" s="23"/>
    </row>
    <row r="61" spans="2:5" ht="33" customHeight="1">
      <c r="B61" s="10" t="s">
        <v>9</v>
      </c>
      <c r="C61" s="11">
        <f>C62</f>
        <v>611.1999999999971</v>
      </c>
      <c r="D61" s="11">
        <f>D62</f>
        <v>-3083.4000000000087</v>
      </c>
      <c r="E61" s="11"/>
    </row>
    <row r="62" spans="2:5" ht="33" customHeight="1">
      <c r="B62" s="7" t="s">
        <v>19</v>
      </c>
      <c r="C62" s="9">
        <f>C63</f>
        <v>611.1999999999971</v>
      </c>
      <c r="D62" s="9">
        <f>D63</f>
        <v>-3083.4000000000087</v>
      </c>
      <c r="E62" s="11"/>
    </row>
    <row r="63" spans="2:5" ht="36" customHeight="1">
      <c r="B63" s="18" t="s">
        <v>10</v>
      </c>
      <c r="C63" s="6">
        <f>C64+C65</f>
        <v>611.1999999999971</v>
      </c>
      <c r="D63" s="6">
        <f>D64+D65</f>
        <v>-3083.4000000000087</v>
      </c>
      <c r="E63" s="11"/>
    </row>
    <row r="64" spans="2:5" ht="24.75" customHeight="1">
      <c r="B64" s="10" t="s">
        <v>11</v>
      </c>
      <c r="C64" s="11">
        <v>-125398.2</v>
      </c>
      <c r="D64" s="11">
        <v>-121772.3</v>
      </c>
      <c r="E64" s="11"/>
    </row>
    <row r="65" spans="2:5" ht="18.75" customHeight="1">
      <c r="B65" s="10" t="s">
        <v>12</v>
      </c>
      <c r="C65" s="11">
        <v>126009.4</v>
      </c>
      <c r="D65" s="11">
        <v>118688.9</v>
      </c>
      <c r="E65" s="11"/>
    </row>
    <row r="66" spans="2:5" ht="15">
      <c r="B66" s="1"/>
      <c r="E66" s="13"/>
    </row>
    <row r="67" ht="29.25" customHeight="1">
      <c r="E67" s="13"/>
    </row>
  </sheetData>
  <sheetProtection/>
  <mergeCells count="14">
    <mergeCell ref="B4:D4"/>
    <mergeCell ref="C59:C60"/>
    <mergeCell ref="C49:C50"/>
    <mergeCell ref="B3:D3"/>
    <mergeCell ref="B5:B6"/>
    <mergeCell ref="C5:C6"/>
    <mergeCell ref="D5:D6"/>
    <mergeCell ref="E59:E60"/>
    <mergeCell ref="E49:E50"/>
    <mergeCell ref="B31:B32"/>
    <mergeCell ref="D59:D60"/>
    <mergeCell ref="B49:B50"/>
    <mergeCell ref="B59:B60"/>
    <mergeCell ref="D49:D50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</dc:creator>
  <cp:keywords/>
  <dc:description/>
  <cp:lastModifiedBy>Пользователь Windows</cp:lastModifiedBy>
  <cp:lastPrinted>2022-10-05T08:08:48Z</cp:lastPrinted>
  <dcterms:created xsi:type="dcterms:W3CDTF">2011-11-07T14:27:22Z</dcterms:created>
  <dcterms:modified xsi:type="dcterms:W3CDTF">2023-02-13T03:48:37Z</dcterms:modified>
  <cp:category/>
  <cp:version/>
  <cp:contentType/>
  <cp:contentStatus/>
</cp:coreProperties>
</file>