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19EF99CC-34A1-4374-95E6-9CB5B4226CB5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Приложение 1" sheetId="3" r:id="rId1"/>
    <sheet name="Приложение 2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R30" i="1"/>
  <c r="Q13" i="1"/>
  <c r="P13" i="1"/>
  <c r="P43" i="1" s="1"/>
  <c r="O13" i="1"/>
  <c r="N13" i="1"/>
  <c r="M13" i="1"/>
  <c r="L13" i="1"/>
  <c r="L43" i="1" s="1"/>
  <c r="K13" i="1"/>
  <c r="K43" i="1" s="1"/>
  <c r="J13" i="1"/>
  <c r="I13" i="1"/>
  <c r="H13" i="1"/>
  <c r="H43" i="1" s="1"/>
  <c r="G13" i="1"/>
  <c r="G43" i="1" s="1"/>
  <c r="R18" i="1"/>
  <c r="Q26" i="1"/>
  <c r="P26" i="1"/>
  <c r="O26" i="1"/>
  <c r="N26" i="1"/>
  <c r="M26" i="1"/>
  <c r="L26" i="1"/>
  <c r="K26" i="1"/>
  <c r="J26" i="1"/>
  <c r="I26" i="1"/>
  <c r="H26" i="1"/>
  <c r="G26" i="1"/>
  <c r="Q23" i="1"/>
  <c r="P23" i="1"/>
  <c r="O23" i="1"/>
  <c r="N23" i="1"/>
  <c r="M23" i="1"/>
  <c r="L23" i="1"/>
  <c r="K23" i="1"/>
  <c r="J23" i="1"/>
  <c r="I23" i="1"/>
  <c r="H23" i="1"/>
  <c r="G23" i="1"/>
  <c r="G19" i="1"/>
  <c r="R35" i="1"/>
  <c r="R34" i="1"/>
  <c r="R31" i="1"/>
  <c r="R17" i="1"/>
  <c r="R16" i="1"/>
  <c r="R15" i="1"/>
  <c r="R33" i="1"/>
  <c r="R40" i="1"/>
  <c r="R39" i="1"/>
  <c r="R38" i="1"/>
  <c r="R37" i="1"/>
  <c r="R42" i="1"/>
  <c r="R41" i="1"/>
  <c r="R36" i="1"/>
  <c r="R32" i="1"/>
  <c r="R28" i="1"/>
  <c r="R27" i="1"/>
  <c r="R25" i="1"/>
  <c r="R24" i="1"/>
  <c r="R22" i="1"/>
  <c r="Q21" i="1"/>
  <c r="P21" i="1"/>
  <c r="O21" i="1"/>
  <c r="N21" i="1"/>
  <c r="M21" i="1"/>
  <c r="L21" i="1"/>
  <c r="K21" i="1"/>
  <c r="J21" i="1"/>
  <c r="I21" i="1"/>
  <c r="H21" i="1"/>
  <c r="G21" i="1"/>
  <c r="Q19" i="1"/>
  <c r="Q43" i="1" s="1"/>
  <c r="P19" i="1"/>
  <c r="O19" i="1"/>
  <c r="N19" i="1"/>
  <c r="N43" i="1" s="1"/>
  <c r="M19" i="1"/>
  <c r="M43" i="1" s="1"/>
  <c r="L19" i="1"/>
  <c r="K19" i="1"/>
  <c r="J19" i="1"/>
  <c r="J43" i="1" s="1"/>
  <c r="I19" i="1"/>
  <c r="I43" i="1" s="1"/>
  <c r="H19" i="1"/>
  <c r="R20" i="1"/>
  <c r="R14" i="1"/>
  <c r="Q11" i="1"/>
  <c r="P11" i="1"/>
  <c r="O11" i="1"/>
  <c r="N11" i="1"/>
  <c r="M11" i="1"/>
  <c r="L11" i="1"/>
  <c r="K11" i="1"/>
  <c r="J11" i="1"/>
  <c r="I11" i="1"/>
  <c r="H11" i="1"/>
  <c r="G11" i="1"/>
  <c r="R12" i="1"/>
  <c r="O43" i="1" l="1"/>
  <c r="R13" i="1"/>
  <c r="R21" i="1"/>
  <c r="R26" i="1"/>
  <c r="R11" i="1"/>
  <c r="R19" i="1"/>
  <c r="R23" i="1"/>
  <c r="R29" i="1"/>
  <c r="R43" i="1" l="1"/>
</calcChain>
</file>

<file path=xl/sharedStrings.xml><?xml version="1.0" encoding="utf-8"?>
<sst xmlns="http://schemas.openxmlformats.org/spreadsheetml/2006/main" count="203" uniqueCount="117">
  <si>
    <t>Наименование  программы, подпрограммы</t>
  </si>
  <si>
    <t>Наименование ГРБС</t>
  </si>
  <si>
    <t xml:space="preserve">Код бюджетной классификации </t>
  </si>
  <si>
    <t>Расходы</t>
  </si>
  <si>
    <t>(тыс. руб.), годы</t>
  </si>
  <si>
    <t>ГРБС</t>
  </si>
  <si>
    <t>ЦСР</t>
  </si>
  <si>
    <t>ВР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</si>
  <si>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</si>
  <si>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</si>
  <si>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</si>
  <si>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</si>
  <si>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</si>
  <si>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</si>
  <si>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</si>
  <si>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Администрация Приморского сельсовета</t>
  </si>
  <si>
    <t>2021 год</t>
  </si>
  <si>
    <t>РЗ ПР</t>
  </si>
  <si>
    <t>Итого за 2014-2024 годы</t>
  </si>
  <si>
    <t>244</t>
  </si>
  <si>
    <t>813</t>
  </si>
  <si>
    <t>Итого по подпрограмме</t>
  </si>
  <si>
    <t>Перечень мероприятий по подпрограмме</t>
  </si>
  <si>
    <t>всего, в том числе:</t>
  </si>
  <si>
    <t>Ожидаемый результат от реализации подпрограммного мероприятия (в натуральном выражении)</t>
  </si>
  <si>
    <t>№ п/п</t>
  </si>
  <si>
    <t>Цели, задачи, показатели</t>
  </si>
  <si>
    <t>Годы реализации муниципальной программы</t>
  </si>
  <si>
    <t>Годы до конца реализации муниципальной программы</t>
  </si>
  <si>
    <t>1.Целевой индикатор</t>
  </si>
  <si>
    <t>отчетность</t>
  </si>
  <si>
    <t>2.Целевой индикатор</t>
  </si>
  <si>
    <t>ед.</t>
  </si>
  <si>
    <t>Перечень целевых индикаторов подпрограммы</t>
  </si>
  <si>
    <t xml:space="preserve">Единица измерения </t>
  </si>
  <si>
    <t>Источник информации</t>
  </si>
  <si>
    <t>Приложение№1</t>
  </si>
  <si>
    <t xml:space="preserve">Приморского сельсовета»                          </t>
  </si>
  <si>
    <t>0310</t>
  </si>
  <si>
    <t xml:space="preserve">                        </t>
  </si>
  <si>
    <t>количество созданных временных рабочих мест</t>
  </si>
  <si>
    <t>х</t>
  </si>
  <si>
    <t xml:space="preserve">к подпрограмме «Прочие мероприятия                                                                    </t>
  </si>
  <si>
    <t>0104</t>
  </si>
  <si>
    <t>0240008710</t>
  </si>
  <si>
    <t>540</t>
  </si>
  <si>
    <r>
      <rPr>
        <b/>
        <sz val="12"/>
        <color theme="1"/>
        <rFont val="Times New Roman"/>
        <family val="1"/>
        <charset val="204"/>
      </rPr>
      <t xml:space="preserve">Мероприятие 1 </t>
    </r>
    <r>
      <rPr>
        <sz val="12"/>
        <color theme="1"/>
        <rFont val="Times New Roman"/>
        <family val="1"/>
        <charset val="204"/>
      </rPr>
      <t>Финансовый контроль</t>
    </r>
  </si>
  <si>
    <t>0240008720</t>
  </si>
  <si>
    <r>
      <rPr>
        <b/>
        <sz val="12"/>
        <color theme="1"/>
        <rFont val="Times New Roman"/>
        <family val="1"/>
        <charset val="204"/>
      </rPr>
      <t xml:space="preserve">Мероприятие 1 </t>
    </r>
    <r>
      <rPr>
        <sz val="12"/>
        <color theme="1"/>
        <rFont val="Times New Roman"/>
        <family val="1"/>
        <charset val="204"/>
      </rPr>
      <t>Проведение технической инвентаризации и межевания земельных участков</t>
    </r>
  </si>
  <si>
    <t>0113</t>
  </si>
  <si>
    <t>0240008730</t>
  </si>
  <si>
    <t>243</t>
  </si>
  <si>
    <t>1001</t>
  </si>
  <si>
    <t>0240008740</t>
  </si>
  <si>
    <t>312</t>
  </si>
  <si>
    <r>
      <rPr>
        <b/>
        <sz val="12"/>
        <color theme="1"/>
        <rFont val="Times New Roman"/>
        <family val="1"/>
        <charset val="204"/>
      </rPr>
      <t xml:space="preserve">Мероприятие 1 </t>
    </r>
    <r>
      <rPr>
        <sz val="12"/>
        <color theme="1"/>
        <rFont val="Times New Roman"/>
        <family val="1"/>
        <charset val="204"/>
      </rPr>
      <t>Доплата к пенсии за выслугу лет</t>
    </r>
  </si>
  <si>
    <r>
      <rPr>
        <b/>
        <sz val="12"/>
        <color theme="1"/>
        <rFont val="Times New Roman"/>
        <family val="1"/>
        <charset val="204"/>
      </rPr>
      <t>Мероприятие 1</t>
    </r>
    <r>
      <rPr>
        <sz val="12"/>
        <color theme="1"/>
        <rFont val="Times New Roman"/>
        <family val="1"/>
        <charset val="204"/>
      </rPr>
      <t xml:space="preserve"> Членские взносы в Совет муниципального образования</t>
    </r>
  </si>
  <si>
    <t>0240008750</t>
  </si>
  <si>
    <t>853</t>
  </si>
  <si>
    <r>
      <rPr>
        <b/>
        <sz val="12"/>
        <color theme="1"/>
        <rFont val="Times New Roman"/>
        <family val="1"/>
        <charset val="204"/>
      </rPr>
      <t>Мероприятие 1</t>
    </r>
    <r>
      <rPr>
        <sz val="12"/>
        <color theme="1"/>
        <rFont val="Times New Roman"/>
        <family val="1"/>
        <charset val="204"/>
      </rPr>
      <t xml:space="preserve"> Плата за негативное воздействие на окружающую среду</t>
    </r>
  </si>
  <si>
    <t>0240008780</t>
  </si>
  <si>
    <t>852</t>
  </si>
  <si>
    <t>0240008790</t>
  </si>
  <si>
    <t>111</t>
  </si>
  <si>
    <t>119</t>
  </si>
  <si>
    <r>
      <rPr>
        <b/>
        <sz val="12"/>
        <color theme="1"/>
        <rFont val="Times New Roman"/>
        <family val="1"/>
        <charset val="204"/>
      </rPr>
      <t>Мероприятие 1</t>
    </r>
    <r>
      <rPr>
        <sz val="12"/>
        <color theme="1"/>
        <rFont val="Times New Roman"/>
        <family val="1"/>
        <charset val="204"/>
      </rPr>
      <t xml:space="preserve"> Взносы на капитальный ремонт общего имущества собственников помещений в многоквартирных домах, в целях формирования фонда капитального ремонта</t>
    </r>
  </si>
  <si>
    <t>0501</t>
  </si>
  <si>
    <t>0240008770</t>
  </si>
  <si>
    <t>0240008810</t>
  </si>
  <si>
    <t>412</t>
  </si>
  <si>
    <t>414</t>
  </si>
  <si>
    <t>0240008820</t>
  </si>
  <si>
    <t>0240008830</t>
  </si>
  <si>
    <t>0240009502</t>
  </si>
  <si>
    <t>0240009602</t>
  </si>
  <si>
    <t>02400S9602</t>
  </si>
  <si>
    <t>0502</t>
  </si>
  <si>
    <t>0240077450</t>
  </si>
  <si>
    <t>0503</t>
  </si>
  <si>
    <t>0240008840</t>
  </si>
  <si>
    <t>831</t>
  </si>
  <si>
    <t>0505</t>
  </si>
  <si>
    <t>0240008850</t>
  </si>
  <si>
    <r>
      <rPr>
        <b/>
        <sz val="12"/>
        <color theme="1"/>
        <rFont val="Times New Roman"/>
        <family val="1"/>
        <charset val="204"/>
      </rPr>
      <t>Мероприятие 1</t>
    </r>
    <r>
      <rPr>
        <sz val="12"/>
        <color theme="1"/>
        <rFont val="Times New Roman"/>
        <family val="1"/>
        <charset val="204"/>
      </rPr>
      <t xml:space="preserve"> Организация временных рабочих мест</t>
    </r>
  </si>
  <si>
    <r>
      <rPr>
        <b/>
        <sz val="12"/>
        <color theme="1"/>
        <rFont val="Times New Roman"/>
        <family val="1"/>
        <charset val="204"/>
      </rPr>
      <t xml:space="preserve">Мероприятие 2. </t>
    </r>
    <r>
      <rPr>
        <sz val="12"/>
        <color theme="1"/>
        <rFont val="Times New Roman"/>
        <family val="1"/>
        <charset val="204"/>
      </rPr>
      <t>Земельный контроль</t>
    </r>
  </si>
  <si>
    <r>
      <rPr>
        <b/>
        <sz val="12"/>
        <color theme="1"/>
        <rFont val="Times New Roman"/>
        <family val="1"/>
        <charset val="204"/>
      </rPr>
      <t>Задача 1.</t>
    </r>
    <r>
      <rPr>
        <sz val="12"/>
        <color theme="1"/>
        <rFont val="Times New Roman"/>
        <family val="1"/>
        <charset val="204"/>
      </rPr>
      <t xml:space="preserve"> Обеспечение полномочий по финансовому контролю.</t>
    </r>
  </si>
  <si>
    <r>
      <t xml:space="preserve">Задача 2. </t>
    </r>
    <r>
      <rPr>
        <sz val="12"/>
        <color theme="1"/>
        <rFont val="Times New Roman"/>
        <family val="1"/>
        <charset val="204"/>
      </rPr>
      <t>Обеспечение проведения технической инвентаризации, межевания земельных участков.</t>
    </r>
  </si>
  <si>
    <t>2022      год</t>
  </si>
  <si>
    <t>2023 год</t>
  </si>
  <si>
    <t>2024 год</t>
  </si>
  <si>
    <r>
      <rPr>
        <b/>
        <sz val="12"/>
        <color theme="1"/>
        <rFont val="Times New Roman"/>
        <family val="1"/>
        <charset val="204"/>
      </rPr>
      <t>Мероприятие 2</t>
    </r>
    <r>
      <rPr>
        <sz val="12"/>
        <color theme="1"/>
        <rFont val="Times New Roman"/>
        <family val="1"/>
        <charset val="204"/>
      </rPr>
      <t xml:space="preserve"> Работы по содержанию и текущему ремонту многоквартирных домов</t>
    </r>
  </si>
  <si>
    <r>
      <rPr>
        <b/>
        <sz val="12"/>
        <color theme="1"/>
        <rFont val="Times New Roman"/>
        <family val="1"/>
        <charset val="204"/>
      </rPr>
      <t xml:space="preserve">Мероприятие 3 </t>
    </r>
    <r>
      <rPr>
        <sz val="12"/>
        <color theme="1"/>
        <rFont val="Times New Roman"/>
        <family val="1"/>
        <charset val="204"/>
      </rPr>
      <t>Переселение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  </r>
  </si>
  <si>
    <r>
      <rPr>
        <b/>
        <sz val="12"/>
        <color theme="1"/>
        <rFont val="Times New Roman"/>
        <family val="1"/>
        <charset val="204"/>
      </rPr>
      <t xml:space="preserve">Мероприятие 4 </t>
    </r>
    <r>
      <rPr>
        <sz val="12"/>
        <color theme="1"/>
        <rFont val="Times New Roman"/>
        <family val="1"/>
        <charset val="204"/>
      </rPr>
      <t>Утверждение краткосрочных планов проведения капитального ремонта многоквартирных домов</t>
    </r>
  </si>
  <si>
    <r>
      <rPr>
        <b/>
        <sz val="12"/>
        <color theme="1"/>
        <rFont val="Times New Roman"/>
        <family val="1"/>
        <charset val="204"/>
      </rPr>
      <t>Мероприятие 5</t>
    </r>
    <r>
      <rPr>
        <sz val="12"/>
        <color theme="1"/>
        <rFont val="Times New Roman"/>
        <family val="1"/>
        <charset val="204"/>
      </rPr>
      <t xml:space="preserve"> Осуществление муниципального жилищного контроля</t>
    </r>
  </si>
  <si>
    <r>
      <t>Задача 5.</t>
    </r>
    <r>
      <rPr>
        <sz val="12"/>
        <color theme="1"/>
        <rFont val="Times New Roman"/>
        <family val="1"/>
        <charset val="204"/>
      </rPr>
      <t>Уплата обязательных платежей за негативное воздействие на окружающую среду</t>
    </r>
  </si>
  <si>
    <t>Задача 6. Создание временных рабочих мест</t>
  </si>
  <si>
    <t>100% обеспечение претензионно- исковых мероприятий.</t>
  </si>
  <si>
    <t xml:space="preserve">Снижение количества финансовых
нарушений.
</t>
  </si>
  <si>
    <t>Юридическое оформление зданий, стоящих на балансе сельсовета, земельных участков под зданиями и площадками ТБО.</t>
  </si>
  <si>
    <r>
      <t xml:space="preserve">Задача 4. </t>
    </r>
    <r>
      <rPr>
        <sz val="12"/>
        <color theme="1"/>
        <rFont val="Times New Roman"/>
        <family val="1"/>
        <charset val="204"/>
      </rPr>
      <t>Обеспечение финансирования на уплату членских взносов в Совет муниципального образования Красноярского края.</t>
    </r>
  </si>
  <si>
    <r>
      <t xml:space="preserve">Задача 3. </t>
    </r>
    <r>
      <rPr>
        <sz val="12"/>
        <color theme="1"/>
        <rFont val="Times New Roman"/>
        <family val="1"/>
        <charset val="204"/>
      </rPr>
      <t>Пенсионное обеспечение главы Приморского сельсовета, осуществляющего полномочия на постоянной основе.</t>
    </r>
  </si>
  <si>
    <t>Сохранение и поддержание объектов муниципальной собственности, в состоянии соответствующим строительным и техническим нормам</t>
  </si>
  <si>
    <t>Оказание временной помощи граждан, признанным в установленном порядке безработными</t>
  </si>
  <si>
    <t>Снижение негативного воздействия на окружающую среду</t>
  </si>
  <si>
    <t>Гарантированная и своевременная доплата к пенсии за выслугу лет</t>
  </si>
  <si>
    <t>Гарантированная и своевременная уплата взносов в Совет муниципального образования</t>
  </si>
  <si>
    <t>3.Целевой индикатор</t>
  </si>
  <si>
    <t>количество проведенных проверок.</t>
  </si>
  <si>
    <t>4.Целевой индикатор</t>
  </si>
  <si>
    <t>Цель: Создание безопасных комфортных условий для проживания населения, обеспечение полномочий по земельному и финансовому контролю, по проведению технической инвентаризации и межевания земельных участков</t>
  </si>
  <si>
    <t xml:space="preserve">к подпрограмме "Прочие мероприятия Приморского сельсовета"                                                                  </t>
  </si>
  <si>
    <t>количество отремонтированных (постоенных) жилых помещений (многоквартирных домов)</t>
  </si>
  <si>
    <t>количество юридически оформленных помещений, земельных участков</t>
  </si>
  <si>
    <t>чел.</t>
  </si>
  <si>
    <r>
      <t xml:space="preserve">Задача 7. </t>
    </r>
    <r>
      <rPr>
        <sz val="12"/>
        <color theme="1"/>
        <rFont val="Times New Roman"/>
        <family val="1"/>
        <charset val="204"/>
      </rPr>
      <t>Создание условий для безопасного проживания в жилых домах и обустройство дворовых территорий</t>
    </r>
  </si>
  <si>
    <t>количество человек получающих доплату к пенсии</t>
  </si>
  <si>
    <t>Приложение№2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</si>
</sst>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0" fillId="0" borderId="30" xfId="0" applyBorder="1"/>
    <xf numFmtId="0" fontId="1" fillId="0" borderId="27" xfId="0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vertical="center" wrapText="1"/>
    </xf>
    <xf numFmtId="164" fontId="3" fillId="0" borderId="25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vertical="center"/>
    </xf>
    <xf numFmtId="164" fontId="1" fillId="0" borderId="20" xfId="0" applyNumberFormat="1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vertical="center" wrapText="1"/>
    </xf>
    <xf numFmtId="49" fontId="1" fillId="0" borderId="21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47" xfId="0" applyNumberFormat="1" applyFont="1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49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48" xfId="0" applyNumberFormat="1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0" fontId="1" fillId="0" borderId="34" xfId="0" applyFont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24" xfId="0" applyFont="1" applyBorder="1" applyAlignment="1">
      <alignment horizontal="left" vertical="center" wrapText="1"/>
    </xf>
    <xf numFmtId="49" fontId="1" fillId="0" borderId="20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51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4" xfId="0" applyFont="1" applyBorder="1" applyAlignment="1">
      <alignment vertical="center" wrapText="1"/>
    </xf>
    <xf numFmtId="0" fontId="1" fillId="0" borderId="0" xfId="0" applyFont="1" applyBorder="1"/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2" xfId="0" applyFont="1" applyBorder="1" applyAlignment="1">
      <alignment vertical="center" wrapText="1"/>
    </xf>
    <xf numFmtId="0" fontId="1" fillId="0" borderId="6" xfId="0" applyFont="1" applyBorder="1" applyAlignment="1">
      <alignment horizont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2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9"/>
  <sheetViews>
    <sheetView topLeftCell="A7" workbookViewId="0">
      <selection activeCell="H25" sqref="H25"/>
    </sheetView>
  </sheetViews>
  <sheetFormatPr defaultRowHeight="15" x14ac:dyDescent="0.25"/>
  <cols>
    <col min="1" max="1" width="5" customWidth="1"/>
    <col min="2" max="2" width="26.7109375" customWidth="1"/>
    <col min="3" max="3" width="11.42578125" customWidth="1"/>
    <col min="4" max="4" width="13.28515625" customWidth="1"/>
    <col min="12" max="12" width="9" customWidth="1"/>
    <col min="13" max="13" width="9.140625" hidden="1" customWidth="1"/>
  </cols>
  <sheetData>
    <row r="1" spans="1:2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71" t="s">
        <v>36</v>
      </c>
      <c r="L1" s="71"/>
      <c r="M1" s="71"/>
      <c r="N1" s="71"/>
      <c r="O1" s="71"/>
      <c r="P1" s="71"/>
      <c r="Q1" s="71"/>
      <c r="R1" s="71"/>
      <c r="S1" s="1"/>
      <c r="T1" s="1"/>
      <c r="U1" s="1"/>
    </row>
    <row r="2" spans="1:2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71" t="s">
        <v>110</v>
      </c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71" t="s">
        <v>39</v>
      </c>
      <c r="L3" s="71"/>
      <c r="M3" s="71"/>
      <c r="N3" s="71"/>
      <c r="O3" s="71"/>
      <c r="P3" s="71"/>
      <c r="Q3" s="71"/>
      <c r="R3" s="71"/>
      <c r="S3" s="71"/>
      <c r="T3" s="1"/>
      <c r="U3" s="1"/>
    </row>
    <row r="4" spans="1:21" ht="15.75" x14ac:dyDescent="0.25">
      <c r="A4" s="1"/>
      <c r="B4" s="41"/>
      <c r="C4" s="41"/>
      <c r="D4" s="41"/>
      <c r="E4" s="69" t="s">
        <v>33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1"/>
      <c r="T4" s="1"/>
      <c r="U4" s="1"/>
    </row>
    <row r="5" spans="1:21" ht="16.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.75" x14ac:dyDescent="0.25">
      <c r="A6" s="50" t="s">
        <v>25</v>
      </c>
      <c r="B6" s="50" t="s">
        <v>26</v>
      </c>
      <c r="C6" s="50" t="s">
        <v>34</v>
      </c>
      <c r="D6" s="67" t="s">
        <v>35</v>
      </c>
      <c r="E6" s="53" t="s">
        <v>27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5"/>
      <c r="Q6" s="59" t="s">
        <v>28</v>
      </c>
      <c r="R6" s="60"/>
      <c r="S6" s="42"/>
      <c r="T6" s="1"/>
      <c r="U6" s="1"/>
    </row>
    <row r="7" spans="1:21" ht="16.5" thickBot="1" x14ac:dyDescent="0.3">
      <c r="A7" s="51"/>
      <c r="B7" s="51"/>
      <c r="C7" s="66"/>
      <c r="D7" s="66"/>
      <c r="E7" s="4"/>
      <c r="F7" s="4"/>
      <c r="G7" s="4"/>
      <c r="H7" s="4"/>
      <c r="I7" s="4"/>
      <c r="J7" s="4"/>
      <c r="K7" s="4"/>
      <c r="L7" s="63"/>
      <c r="M7" s="64"/>
      <c r="N7" s="43"/>
      <c r="O7" s="4"/>
      <c r="P7" s="39"/>
      <c r="Q7" s="61"/>
      <c r="R7" s="62"/>
      <c r="S7" s="42"/>
      <c r="T7" s="1"/>
      <c r="U7" s="1"/>
    </row>
    <row r="8" spans="1:21" ht="16.5" thickBot="1" x14ac:dyDescent="0.3">
      <c r="A8" s="52"/>
      <c r="B8" s="52"/>
      <c r="C8" s="49"/>
      <c r="D8" s="49"/>
      <c r="E8" s="37">
        <v>2014</v>
      </c>
      <c r="F8" s="37">
        <v>2015</v>
      </c>
      <c r="G8" s="37">
        <v>2016</v>
      </c>
      <c r="H8" s="37">
        <v>2017</v>
      </c>
      <c r="I8" s="37">
        <v>2018</v>
      </c>
      <c r="J8" s="37">
        <v>2019</v>
      </c>
      <c r="K8" s="37">
        <v>2020</v>
      </c>
      <c r="L8" s="61">
        <v>2021</v>
      </c>
      <c r="M8" s="65"/>
      <c r="N8" s="44">
        <v>2022</v>
      </c>
      <c r="O8" s="37">
        <v>2023</v>
      </c>
      <c r="P8" s="34">
        <v>2024</v>
      </c>
      <c r="Q8" s="45">
        <v>2025</v>
      </c>
      <c r="R8" s="35">
        <v>2030</v>
      </c>
      <c r="S8" s="42"/>
      <c r="T8" s="1"/>
      <c r="U8" s="1"/>
    </row>
    <row r="9" spans="1:21" ht="36.75" customHeight="1" thickBot="1" x14ac:dyDescent="0.3">
      <c r="A9" s="56" t="s">
        <v>109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  <c r="S9" s="42"/>
      <c r="T9" s="1"/>
      <c r="U9" s="1"/>
    </row>
    <row r="10" spans="1:21" ht="15" customHeight="1" x14ac:dyDescent="0.25">
      <c r="A10" s="48">
        <v>1</v>
      </c>
      <c r="B10" s="4" t="s">
        <v>29</v>
      </c>
      <c r="C10" s="48" t="s">
        <v>32</v>
      </c>
      <c r="D10" s="48" t="s">
        <v>30</v>
      </c>
      <c r="E10" s="48">
        <v>10</v>
      </c>
      <c r="F10" s="48">
        <v>10</v>
      </c>
      <c r="G10" s="48">
        <v>10</v>
      </c>
      <c r="H10" s="48">
        <v>10</v>
      </c>
      <c r="I10" s="48">
        <v>2</v>
      </c>
      <c r="J10" s="48">
        <v>2</v>
      </c>
      <c r="K10" s="48">
        <v>2</v>
      </c>
      <c r="L10" s="48">
        <v>0</v>
      </c>
      <c r="M10" s="36"/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63"/>
      <c r="T10" s="1"/>
      <c r="U10" s="1"/>
    </row>
    <row r="11" spans="1:21" ht="36" customHeight="1" thickBot="1" x14ac:dyDescent="0.3">
      <c r="A11" s="49"/>
      <c r="B11" s="37" t="s">
        <v>107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37">
        <v>3</v>
      </c>
      <c r="N11" s="49"/>
      <c r="O11" s="49"/>
      <c r="P11" s="49"/>
      <c r="Q11" s="49"/>
      <c r="R11" s="49"/>
      <c r="S11" s="63"/>
      <c r="T11" s="1"/>
      <c r="U11" s="1"/>
    </row>
    <row r="12" spans="1:21" ht="21.75" customHeight="1" x14ac:dyDescent="0.25">
      <c r="A12" s="48">
        <v>2</v>
      </c>
      <c r="B12" s="33" t="s">
        <v>31</v>
      </c>
      <c r="C12" s="48" t="s">
        <v>32</v>
      </c>
      <c r="D12" s="48" t="s">
        <v>30</v>
      </c>
      <c r="E12" s="48">
        <v>3</v>
      </c>
      <c r="F12" s="48">
        <v>3</v>
      </c>
      <c r="G12" s="48">
        <v>3</v>
      </c>
      <c r="H12" s="48">
        <v>3</v>
      </c>
      <c r="I12" s="48">
        <v>3</v>
      </c>
      <c r="J12" s="48">
        <v>3</v>
      </c>
      <c r="K12" s="48">
        <v>3</v>
      </c>
      <c r="L12" s="48">
        <v>3</v>
      </c>
      <c r="M12" s="48">
        <v>3</v>
      </c>
      <c r="N12" s="48">
        <v>3</v>
      </c>
      <c r="O12" s="48">
        <v>3</v>
      </c>
      <c r="P12" s="48">
        <v>3</v>
      </c>
      <c r="Q12" s="48">
        <v>3</v>
      </c>
      <c r="R12" s="48">
        <v>3</v>
      </c>
      <c r="S12" s="46"/>
      <c r="T12" s="1"/>
      <c r="U12" s="1"/>
    </row>
    <row r="13" spans="1:21" ht="50.25" customHeight="1" thickBot="1" x14ac:dyDescent="0.3">
      <c r="A13" s="68"/>
      <c r="B13" s="38" t="s">
        <v>112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6"/>
      <c r="T13" s="1"/>
      <c r="U13" s="1"/>
    </row>
    <row r="14" spans="1:21" ht="17.25" customHeight="1" x14ac:dyDescent="0.25">
      <c r="A14" s="72">
        <v>3</v>
      </c>
      <c r="B14" s="4" t="s">
        <v>106</v>
      </c>
      <c r="C14" s="48" t="s">
        <v>113</v>
      </c>
      <c r="D14" s="48" t="s">
        <v>30</v>
      </c>
      <c r="E14" s="48">
        <v>1</v>
      </c>
      <c r="F14" s="48">
        <v>1</v>
      </c>
      <c r="G14" s="48">
        <v>1</v>
      </c>
      <c r="H14" s="48">
        <v>1</v>
      </c>
      <c r="I14" s="48">
        <v>1</v>
      </c>
      <c r="J14" s="48">
        <v>1</v>
      </c>
      <c r="K14" s="48">
        <v>1</v>
      </c>
      <c r="L14" s="48">
        <v>0</v>
      </c>
      <c r="M14" s="36"/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6"/>
      <c r="T14" s="1"/>
      <c r="U14" s="1"/>
    </row>
    <row r="15" spans="1:21" ht="45.75" customHeight="1" thickBot="1" x14ac:dyDescent="0.3">
      <c r="A15" s="73"/>
      <c r="B15" s="4" t="s">
        <v>115</v>
      </c>
      <c r="C15" s="49"/>
      <c r="D15" s="49"/>
      <c r="E15" s="49"/>
      <c r="F15" s="49"/>
      <c r="G15" s="49"/>
      <c r="H15" s="49"/>
      <c r="I15" s="49"/>
      <c r="J15" s="49"/>
      <c r="K15" s="49"/>
      <c r="L15" s="68"/>
      <c r="M15" s="37">
        <v>3</v>
      </c>
      <c r="N15" s="49"/>
      <c r="O15" s="49"/>
      <c r="P15" s="49"/>
      <c r="Q15" s="49"/>
      <c r="R15" s="49"/>
      <c r="S15" s="46"/>
      <c r="T15" s="1"/>
      <c r="U15" s="1"/>
    </row>
    <row r="16" spans="1:21" ht="20.25" customHeight="1" x14ac:dyDescent="0.25">
      <c r="A16" s="66">
        <v>4</v>
      </c>
      <c r="B16" s="40" t="s">
        <v>106</v>
      </c>
      <c r="C16" s="48" t="s">
        <v>32</v>
      </c>
      <c r="D16" s="48" t="s">
        <v>30</v>
      </c>
      <c r="E16" s="48">
        <v>2</v>
      </c>
      <c r="F16" s="48">
        <v>2</v>
      </c>
      <c r="G16" s="48">
        <v>2</v>
      </c>
      <c r="H16" s="48">
        <v>2</v>
      </c>
      <c r="I16" s="48">
        <v>2</v>
      </c>
      <c r="J16" s="48">
        <v>2</v>
      </c>
      <c r="K16" s="48">
        <v>2</v>
      </c>
      <c r="L16" s="66">
        <v>3</v>
      </c>
      <c r="M16" s="36"/>
      <c r="N16" s="48">
        <v>3</v>
      </c>
      <c r="O16" s="48">
        <v>3</v>
      </c>
      <c r="P16" s="48">
        <v>3</v>
      </c>
      <c r="Q16" s="48">
        <v>3</v>
      </c>
      <c r="R16" s="48">
        <v>3</v>
      </c>
      <c r="S16" s="46"/>
      <c r="T16" s="1"/>
      <c r="U16" s="1"/>
    </row>
    <row r="17" spans="1:21" ht="33.75" customHeight="1" thickBot="1" x14ac:dyDescent="0.3">
      <c r="A17" s="49"/>
      <c r="B17" s="37" t="s">
        <v>40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37">
        <v>3</v>
      </c>
      <c r="N17" s="49"/>
      <c r="O17" s="49"/>
      <c r="P17" s="49"/>
      <c r="Q17" s="49"/>
      <c r="R17" s="49"/>
      <c r="S17" s="46"/>
      <c r="T17" s="1"/>
      <c r="U17" s="1"/>
    </row>
    <row r="18" spans="1:21" ht="21" customHeight="1" x14ac:dyDescent="0.25">
      <c r="A18" s="48">
        <v>5</v>
      </c>
      <c r="B18" s="4" t="s">
        <v>108</v>
      </c>
      <c r="C18" s="48" t="s">
        <v>32</v>
      </c>
      <c r="D18" s="48" t="s">
        <v>30</v>
      </c>
      <c r="E18" s="48" t="s">
        <v>41</v>
      </c>
      <c r="F18" s="48" t="s">
        <v>41</v>
      </c>
      <c r="G18" s="48">
        <v>7</v>
      </c>
      <c r="H18" s="48">
        <v>8</v>
      </c>
      <c r="I18" s="48">
        <v>8</v>
      </c>
      <c r="J18" s="48">
        <v>5</v>
      </c>
      <c r="K18" s="48">
        <v>7</v>
      </c>
      <c r="L18" s="48">
        <v>8</v>
      </c>
      <c r="M18" s="36"/>
      <c r="N18" s="48">
        <v>8</v>
      </c>
      <c r="O18" s="48">
        <v>8</v>
      </c>
      <c r="P18" s="48">
        <v>8</v>
      </c>
      <c r="Q18" s="48">
        <v>8</v>
      </c>
      <c r="R18" s="48">
        <v>8</v>
      </c>
      <c r="S18" s="63"/>
      <c r="T18" s="5"/>
      <c r="U18" s="47"/>
    </row>
    <row r="19" spans="1:21" ht="81" customHeight="1" thickBot="1" x14ac:dyDescent="0.3">
      <c r="A19" s="49"/>
      <c r="B19" s="37" t="s">
        <v>111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37">
        <v>8</v>
      </c>
      <c r="N19" s="49"/>
      <c r="O19" s="49"/>
      <c r="P19" s="49"/>
      <c r="Q19" s="49"/>
      <c r="R19" s="49"/>
      <c r="S19" s="63"/>
      <c r="T19" s="1"/>
      <c r="U19" s="1"/>
    </row>
  </sheetData>
  <mergeCells count="96">
    <mergeCell ref="P14:P15"/>
    <mergeCell ref="Q14:Q15"/>
    <mergeCell ref="R14:R15"/>
    <mergeCell ref="A14:A15"/>
    <mergeCell ref="M12:M13"/>
    <mergeCell ref="J14:J15"/>
    <mergeCell ref="K14:K15"/>
    <mergeCell ref="L14:L15"/>
    <mergeCell ref="N14:N15"/>
    <mergeCell ref="O14:O15"/>
    <mergeCell ref="E14:E15"/>
    <mergeCell ref="F14:F15"/>
    <mergeCell ref="G14:G15"/>
    <mergeCell ref="H14:H15"/>
    <mergeCell ref="I14:I15"/>
    <mergeCell ref="N12:N13"/>
    <mergeCell ref="O12:O13"/>
    <mergeCell ref="P12:P13"/>
    <mergeCell ref="Q12:Q13"/>
    <mergeCell ref="R12:R13"/>
    <mergeCell ref="H12:H13"/>
    <mergeCell ref="I12:I13"/>
    <mergeCell ref="J12:J13"/>
    <mergeCell ref="K12:K13"/>
    <mergeCell ref="L12:L13"/>
    <mergeCell ref="N16:N17"/>
    <mergeCell ref="O16:O17"/>
    <mergeCell ref="P16:P17"/>
    <mergeCell ref="Q16:Q17"/>
    <mergeCell ref="R16:R17"/>
    <mergeCell ref="H16:H17"/>
    <mergeCell ref="I16:I17"/>
    <mergeCell ref="J16:J17"/>
    <mergeCell ref="K16:K17"/>
    <mergeCell ref="L16:L17"/>
    <mergeCell ref="K3:S3"/>
    <mergeCell ref="K2:U2"/>
    <mergeCell ref="K1:R1"/>
    <mergeCell ref="S10:S11"/>
    <mergeCell ref="N10:N11"/>
    <mergeCell ref="O10:O11"/>
    <mergeCell ref="P10:P11"/>
    <mergeCell ref="Q10:Q11"/>
    <mergeCell ref="S18:S19"/>
    <mergeCell ref="E4:R4"/>
    <mergeCell ref="P18:P19"/>
    <mergeCell ref="Q18:Q19"/>
    <mergeCell ref="R18:R19"/>
    <mergeCell ref="G18:G19"/>
    <mergeCell ref="H18:H19"/>
    <mergeCell ref="J18:J19"/>
    <mergeCell ref="K18:K19"/>
    <mergeCell ref="R10:R11"/>
    <mergeCell ref="I18:I19"/>
    <mergeCell ref="K10:K11"/>
    <mergeCell ref="L10:L11"/>
    <mergeCell ref="E16:E17"/>
    <mergeCell ref="F16:F17"/>
    <mergeCell ref="G16:G17"/>
    <mergeCell ref="G10:G11"/>
    <mergeCell ref="D6:D8"/>
    <mergeCell ref="A18:A19"/>
    <mergeCell ref="C18:C19"/>
    <mergeCell ref="D18:D19"/>
    <mergeCell ref="C16:C17"/>
    <mergeCell ref="D16:D17"/>
    <mergeCell ref="A12:A13"/>
    <mergeCell ref="C12:C13"/>
    <mergeCell ref="D12:D13"/>
    <mergeCell ref="E12:E13"/>
    <mergeCell ref="F12:F13"/>
    <mergeCell ref="G12:G13"/>
    <mergeCell ref="A16:A17"/>
    <mergeCell ref="C14:C15"/>
    <mergeCell ref="D14:D15"/>
    <mergeCell ref="H10:H11"/>
    <mergeCell ref="I10:I11"/>
    <mergeCell ref="J10:J11"/>
    <mergeCell ref="A6:A8"/>
    <mergeCell ref="B6:B8"/>
    <mergeCell ref="E6:P6"/>
    <mergeCell ref="A9:R9"/>
    <mergeCell ref="A10:A11"/>
    <mergeCell ref="C10:C11"/>
    <mergeCell ref="D10:D11"/>
    <mergeCell ref="E10:E11"/>
    <mergeCell ref="F10:F11"/>
    <mergeCell ref="Q6:R7"/>
    <mergeCell ref="L7:M7"/>
    <mergeCell ref="L8:M8"/>
    <mergeCell ref="C6:C8"/>
    <mergeCell ref="E18:E19"/>
    <mergeCell ref="F18:F19"/>
    <mergeCell ref="L18:L19"/>
    <mergeCell ref="N18:N19"/>
    <mergeCell ref="O18:O19"/>
  </mergeCells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4"/>
  <sheetViews>
    <sheetView tabSelected="1" workbookViewId="0">
      <selection activeCell="N1" sqref="N1:U1"/>
    </sheetView>
  </sheetViews>
  <sheetFormatPr defaultRowHeight="15" x14ac:dyDescent="0.25"/>
  <cols>
    <col min="1" max="1" width="19.140625" customWidth="1"/>
    <col min="2" max="2" width="18.5703125" customWidth="1"/>
    <col min="3" max="3" width="4.85546875" customWidth="1"/>
    <col min="4" max="4" width="6" customWidth="1"/>
    <col min="5" max="5" width="12.140625" customWidth="1"/>
    <col min="6" max="6" width="4.7109375" customWidth="1"/>
    <col min="7" max="7" width="7.5703125" customWidth="1"/>
    <col min="8" max="8" width="7.140625" customWidth="1"/>
    <col min="9" max="9" width="8.140625" customWidth="1"/>
    <col min="10" max="10" width="8.7109375" customWidth="1"/>
    <col min="11" max="11" width="6.85546875" customWidth="1"/>
    <col min="12" max="12" width="6.5703125" customWidth="1"/>
    <col min="13" max="13" width="5.85546875" customWidth="1"/>
    <col min="14" max="14" width="7" customWidth="1"/>
    <col min="15" max="15" width="7.42578125" customWidth="1"/>
    <col min="16" max="16" width="6.28515625" customWidth="1"/>
    <col min="17" max="17" width="7.7109375" customWidth="1"/>
    <col min="18" max="18" width="8.85546875" customWidth="1"/>
    <col min="19" max="19" width="19.28515625" customWidth="1"/>
  </cols>
  <sheetData>
    <row r="1" spans="1:2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71" t="s">
        <v>116</v>
      </c>
      <c r="O1" s="71"/>
      <c r="P1" s="71"/>
      <c r="Q1" s="71"/>
      <c r="R1" s="71"/>
      <c r="S1" s="71"/>
      <c r="T1" s="71"/>
      <c r="U1" s="71"/>
      <c r="V1" s="1"/>
      <c r="W1" s="1"/>
      <c r="X1" s="1"/>
    </row>
    <row r="2" spans="1:2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71" t="s">
        <v>42</v>
      </c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71" t="s">
        <v>37</v>
      </c>
      <c r="O3" s="71"/>
      <c r="P3" s="71"/>
      <c r="Q3" s="71"/>
      <c r="R3" s="71"/>
      <c r="S3" s="71"/>
      <c r="T3" s="71"/>
      <c r="U3" s="71"/>
      <c r="V3" s="71"/>
      <c r="W3" s="1"/>
      <c r="X3" s="1"/>
    </row>
    <row r="4" spans="1:24" ht="28.5" customHeight="1" thickBot="1" x14ac:dyDescent="0.3">
      <c r="A4" s="76" t="s">
        <v>22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30"/>
      <c r="U4" s="1"/>
      <c r="V4" s="1"/>
      <c r="W4" s="1"/>
      <c r="X4" s="1"/>
    </row>
    <row r="5" spans="1:24" ht="61.5" customHeight="1" x14ac:dyDescent="0.25">
      <c r="A5" s="77" t="s">
        <v>0</v>
      </c>
      <c r="B5" s="80" t="s">
        <v>1</v>
      </c>
      <c r="C5" s="67" t="s">
        <v>2</v>
      </c>
      <c r="D5" s="82"/>
      <c r="E5" s="82"/>
      <c r="F5" s="83"/>
      <c r="G5" s="97" t="s">
        <v>3</v>
      </c>
      <c r="H5" s="98"/>
      <c r="I5" s="98"/>
      <c r="J5" s="98"/>
      <c r="K5" s="98"/>
      <c r="L5" s="98"/>
      <c r="M5" s="98"/>
      <c r="N5" s="98"/>
      <c r="O5" s="98"/>
      <c r="P5" s="98"/>
      <c r="Q5" s="98"/>
      <c r="R5" s="99"/>
      <c r="S5" s="102" t="s">
        <v>24</v>
      </c>
      <c r="T5" s="1"/>
      <c r="U5" s="1"/>
      <c r="V5" s="1"/>
      <c r="W5" s="1"/>
      <c r="X5" s="1"/>
    </row>
    <row r="6" spans="1:24" ht="16.5" thickBot="1" x14ac:dyDescent="0.3">
      <c r="A6" s="78"/>
      <c r="B6" s="81"/>
      <c r="C6" s="84"/>
      <c r="D6" s="85"/>
      <c r="E6" s="85"/>
      <c r="F6" s="86"/>
      <c r="G6" s="100" t="s">
        <v>4</v>
      </c>
      <c r="H6" s="85"/>
      <c r="I6" s="85"/>
      <c r="J6" s="85"/>
      <c r="K6" s="85"/>
      <c r="L6" s="85"/>
      <c r="M6" s="85"/>
      <c r="N6" s="85"/>
      <c r="O6" s="85"/>
      <c r="P6" s="85"/>
      <c r="Q6" s="85"/>
      <c r="R6" s="101"/>
      <c r="S6" s="103"/>
      <c r="T6" s="1"/>
      <c r="U6" s="1"/>
      <c r="V6" s="1"/>
      <c r="W6" s="1"/>
      <c r="X6" s="1"/>
    </row>
    <row r="7" spans="1:24" ht="46.5" customHeight="1" x14ac:dyDescent="0.25">
      <c r="A7" s="78"/>
      <c r="B7" s="81"/>
      <c r="C7" s="50" t="s">
        <v>5</v>
      </c>
      <c r="D7" s="50" t="s">
        <v>17</v>
      </c>
      <c r="E7" s="50" t="s">
        <v>6</v>
      </c>
      <c r="F7" s="50" t="s">
        <v>7</v>
      </c>
      <c r="G7" s="50" t="s">
        <v>8</v>
      </c>
      <c r="H7" s="50" t="s">
        <v>9</v>
      </c>
      <c r="I7" s="50" t="s">
        <v>10</v>
      </c>
      <c r="J7" s="50" t="s">
        <v>11</v>
      </c>
      <c r="K7" s="50" t="s">
        <v>12</v>
      </c>
      <c r="L7" s="50" t="s">
        <v>13</v>
      </c>
      <c r="M7" s="48" t="s">
        <v>14</v>
      </c>
      <c r="N7" s="48" t="s">
        <v>16</v>
      </c>
      <c r="O7" s="48" t="s">
        <v>87</v>
      </c>
      <c r="P7" s="48" t="s">
        <v>88</v>
      </c>
      <c r="Q7" s="48" t="s">
        <v>89</v>
      </c>
      <c r="R7" s="88" t="s">
        <v>18</v>
      </c>
      <c r="S7" s="103"/>
      <c r="T7" s="1"/>
      <c r="U7" s="1"/>
      <c r="V7" s="1"/>
      <c r="W7" s="1"/>
      <c r="X7" s="1"/>
    </row>
    <row r="8" spans="1:24" ht="32.25" customHeight="1" x14ac:dyDescent="0.25">
      <c r="A8" s="79"/>
      <c r="B8" s="81"/>
      <c r="C8" s="51"/>
      <c r="D8" s="51"/>
      <c r="E8" s="51"/>
      <c r="F8" s="51"/>
      <c r="G8" s="87"/>
      <c r="H8" s="87"/>
      <c r="I8" s="87"/>
      <c r="J8" s="87"/>
      <c r="K8" s="87"/>
      <c r="L8" s="87"/>
      <c r="M8" s="68"/>
      <c r="N8" s="68"/>
      <c r="O8" s="68"/>
      <c r="P8" s="68"/>
      <c r="Q8" s="68"/>
      <c r="R8" s="89"/>
      <c r="S8" s="104"/>
      <c r="T8" s="1"/>
      <c r="U8" s="1"/>
      <c r="V8" s="1"/>
      <c r="W8" s="1"/>
      <c r="X8" s="1"/>
    </row>
    <row r="9" spans="1:24" ht="23.25" customHeight="1" x14ac:dyDescent="0.25">
      <c r="A9" s="90" t="s">
        <v>109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2"/>
      <c r="T9" s="1"/>
      <c r="U9" s="1"/>
      <c r="V9" s="1"/>
      <c r="W9" s="1"/>
      <c r="X9" s="1"/>
    </row>
    <row r="10" spans="1:24" ht="13.5" customHeight="1" x14ac:dyDescent="0.25">
      <c r="A10" s="93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5"/>
      <c r="T10" s="1"/>
      <c r="U10" s="1"/>
      <c r="V10" s="1"/>
      <c r="W10" s="1"/>
      <c r="X10" s="1"/>
    </row>
    <row r="11" spans="1:24" ht="40.5" customHeight="1" thickBot="1" x14ac:dyDescent="0.3">
      <c r="A11" s="114" t="s">
        <v>85</v>
      </c>
      <c r="B11" s="96"/>
      <c r="C11" s="105" t="s">
        <v>23</v>
      </c>
      <c r="D11" s="106"/>
      <c r="E11" s="106"/>
      <c r="F11" s="107"/>
      <c r="G11" s="7">
        <f>G12</f>
        <v>4</v>
      </c>
      <c r="H11" s="7">
        <f t="shared" ref="H11:Q11" si="0">H12</f>
        <v>4.0999999999999996</v>
      </c>
      <c r="I11" s="7">
        <f t="shared" si="0"/>
        <v>3.2</v>
      </c>
      <c r="J11" s="7">
        <f t="shared" si="0"/>
        <v>3.2</v>
      </c>
      <c r="K11" s="7">
        <f t="shared" si="0"/>
        <v>3.2</v>
      </c>
      <c r="L11" s="7">
        <f t="shared" si="0"/>
        <v>6.4</v>
      </c>
      <c r="M11" s="7">
        <f t="shared" si="0"/>
        <v>3.4</v>
      </c>
      <c r="N11" s="7">
        <f t="shared" si="0"/>
        <v>0</v>
      </c>
      <c r="O11" s="7">
        <f t="shared" si="0"/>
        <v>0</v>
      </c>
      <c r="P11" s="7">
        <f t="shared" si="0"/>
        <v>0</v>
      </c>
      <c r="Q11" s="7">
        <f t="shared" si="0"/>
        <v>0</v>
      </c>
      <c r="R11" s="6">
        <f t="shared" ref="R11" si="1">SUM(G11:Q11)</f>
        <v>27.5</v>
      </c>
      <c r="S11" s="11"/>
      <c r="T11" s="1"/>
      <c r="U11" s="1"/>
      <c r="V11" s="1"/>
      <c r="W11" s="1"/>
      <c r="X11" s="1"/>
    </row>
    <row r="12" spans="1:24" ht="92.25" customHeight="1" thickBot="1" x14ac:dyDescent="0.3">
      <c r="A12" s="12" t="s">
        <v>46</v>
      </c>
      <c r="B12" s="13" t="s">
        <v>15</v>
      </c>
      <c r="C12" s="17">
        <v>813</v>
      </c>
      <c r="D12" s="8" t="s">
        <v>43</v>
      </c>
      <c r="E12" s="8" t="s">
        <v>47</v>
      </c>
      <c r="F12" s="8" t="s">
        <v>45</v>
      </c>
      <c r="G12" s="18">
        <v>4</v>
      </c>
      <c r="H12" s="18">
        <v>4.0999999999999996</v>
      </c>
      <c r="I12" s="18">
        <v>3.2</v>
      </c>
      <c r="J12" s="23">
        <v>3.2</v>
      </c>
      <c r="K12" s="23">
        <v>3.2</v>
      </c>
      <c r="L12" s="23">
        <v>6.4</v>
      </c>
      <c r="M12" s="6">
        <v>3.4</v>
      </c>
      <c r="N12" s="24"/>
      <c r="O12" s="24"/>
      <c r="P12" s="24"/>
      <c r="Q12" s="24"/>
      <c r="R12" s="6">
        <f t="shared" ref="R12" si="2">SUM(G12:Q12)</f>
        <v>27.5</v>
      </c>
      <c r="S12" s="32" t="s">
        <v>97</v>
      </c>
      <c r="T12" s="1"/>
      <c r="U12" s="1"/>
      <c r="V12" s="1"/>
      <c r="W12" s="1"/>
      <c r="X12" s="1"/>
    </row>
    <row r="13" spans="1:24" ht="69.75" customHeight="1" thickBot="1" x14ac:dyDescent="0.3">
      <c r="A13" s="74" t="s">
        <v>86</v>
      </c>
      <c r="B13" s="96"/>
      <c r="C13" s="105" t="s">
        <v>23</v>
      </c>
      <c r="D13" s="106"/>
      <c r="E13" s="106"/>
      <c r="F13" s="107"/>
      <c r="G13" s="7">
        <f>G17+G14+G15+G16+G18</f>
        <v>70.099999999999994</v>
      </c>
      <c r="H13" s="7">
        <f t="shared" ref="H13:Q13" si="3">H17+H14+H15+H16+H18</f>
        <v>87.899999999999991</v>
      </c>
      <c r="I13" s="7">
        <f t="shared" si="3"/>
        <v>21</v>
      </c>
      <c r="J13" s="7">
        <f t="shared" si="3"/>
        <v>75</v>
      </c>
      <c r="K13" s="7">
        <f t="shared" si="3"/>
        <v>79.7</v>
      </c>
      <c r="L13" s="7">
        <f t="shared" si="3"/>
        <v>99.5</v>
      </c>
      <c r="M13" s="7">
        <f t="shared" si="3"/>
        <v>0</v>
      </c>
      <c r="N13" s="7">
        <f t="shared" si="3"/>
        <v>0</v>
      </c>
      <c r="O13" s="7">
        <f t="shared" si="3"/>
        <v>0</v>
      </c>
      <c r="P13" s="7">
        <f t="shared" si="3"/>
        <v>0</v>
      </c>
      <c r="Q13" s="7">
        <f t="shared" si="3"/>
        <v>0</v>
      </c>
      <c r="R13" s="22">
        <f t="shared" ref="R13:R17" si="4">SUM(G13:Q13)</f>
        <v>433.2</v>
      </c>
      <c r="S13" s="32"/>
      <c r="T13" s="1"/>
      <c r="U13" s="1"/>
      <c r="V13" s="1"/>
      <c r="W13" s="1"/>
      <c r="X13" s="1"/>
    </row>
    <row r="14" spans="1:24" ht="32.25" customHeight="1" thickBot="1" x14ac:dyDescent="0.3">
      <c r="A14" s="108" t="s">
        <v>48</v>
      </c>
      <c r="B14" s="111" t="s">
        <v>15</v>
      </c>
      <c r="C14" s="17" t="s">
        <v>20</v>
      </c>
      <c r="D14" s="8" t="s">
        <v>49</v>
      </c>
      <c r="E14" s="8" t="s">
        <v>50</v>
      </c>
      <c r="F14" s="8" t="s">
        <v>51</v>
      </c>
      <c r="G14" s="18"/>
      <c r="H14" s="18"/>
      <c r="I14" s="18"/>
      <c r="J14" s="23">
        <v>24</v>
      </c>
      <c r="K14" s="23"/>
      <c r="L14" s="23"/>
      <c r="M14" s="6"/>
      <c r="N14" s="24"/>
      <c r="O14" s="24"/>
      <c r="P14" s="24"/>
      <c r="Q14" s="25"/>
      <c r="R14" s="22">
        <f t="shared" si="4"/>
        <v>24</v>
      </c>
      <c r="S14" s="115" t="s">
        <v>98</v>
      </c>
      <c r="T14" s="1"/>
      <c r="U14" s="1"/>
      <c r="V14" s="1"/>
      <c r="W14" s="1"/>
      <c r="X14" s="1"/>
    </row>
    <row r="15" spans="1:24" ht="26.25" customHeight="1" thickBot="1" x14ac:dyDescent="0.3">
      <c r="A15" s="109"/>
      <c r="B15" s="112"/>
      <c r="C15" s="17" t="s">
        <v>20</v>
      </c>
      <c r="D15" s="8" t="s">
        <v>49</v>
      </c>
      <c r="E15" s="8" t="s">
        <v>50</v>
      </c>
      <c r="F15" s="8" t="s">
        <v>19</v>
      </c>
      <c r="G15" s="18"/>
      <c r="H15" s="18">
        <v>17.8</v>
      </c>
      <c r="I15" s="18">
        <v>21</v>
      </c>
      <c r="J15" s="23">
        <v>51</v>
      </c>
      <c r="K15" s="23">
        <v>79.7</v>
      </c>
      <c r="L15" s="23"/>
      <c r="M15" s="6"/>
      <c r="N15" s="24"/>
      <c r="O15" s="24"/>
      <c r="P15" s="24"/>
      <c r="Q15" s="25"/>
      <c r="R15" s="22">
        <f t="shared" si="4"/>
        <v>169.5</v>
      </c>
      <c r="S15" s="73"/>
      <c r="T15" s="1"/>
      <c r="U15" s="1"/>
      <c r="V15" s="1"/>
      <c r="W15" s="1"/>
      <c r="X15" s="1"/>
    </row>
    <row r="16" spans="1:24" ht="27.75" customHeight="1" thickBot="1" x14ac:dyDescent="0.3">
      <c r="A16" s="109"/>
      <c r="B16" s="112"/>
      <c r="C16" s="17" t="s">
        <v>20</v>
      </c>
      <c r="D16" s="8" t="s">
        <v>78</v>
      </c>
      <c r="E16" s="8" t="s">
        <v>50</v>
      </c>
      <c r="F16" s="8" t="s">
        <v>19</v>
      </c>
      <c r="G16" s="18"/>
      <c r="H16" s="18"/>
      <c r="I16" s="18"/>
      <c r="J16" s="23"/>
      <c r="K16" s="23"/>
      <c r="L16" s="23">
        <v>85</v>
      </c>
      <c r="M16" s="6"/>
      <c r="N16" s="24"/>
      <c r="O16" s="24"/>
      <c r="P16" s="24"/>
      <c r="Q16" s="25"/>
      <c r="R16" s="22">
        <f t="shared" si="4"/>
        <v>85</v>
      </c>
      <c r="S16" s="73"/>
      <c r="T16" s="1"/>
      <c r="U16" s="1"/>
      <c r="V16" s="1"/>
      <c r="W16" s="1"/>
      <c r="X16" s="1"/>
    </row>
    <row r="17" spans="1:24" ht="60" customHeight="1" thickBot="1" x14ac:dyDescent="0.3">
      <c r="A17" s="110"/>
      <c r="B17" s="113"/>
      <c r="C17" s="17" t="s">
        <v>20</v>
      </c>
      <c r="D17" s="8" t="s">
        <v>38</v>
      </c>
      <c r="E17" s="8" t="s">
        <v>50</v>
      </c>
      <c r="F17" s="8" t="s">
        <v>19</v>
      </c>
      <c r="G17" s="18"/>
      <c r="H17" s="18"/>
      <c r="I17" s="18"/>
      <c r="J17" s="23"/>
      <c r="K17" s="23"/>
      <c r="L17" s="23">
        <v>14.5</v>
      </c>
      <c r="M17" s="6"/>
      <c r="N17" s="24"/>
      <c r="O17" s="24"/>
      <c r="P17" s="24"/>
      <c r="Q17" s="25"/>
      <c r="R17" s="22">
        <f t="shared" si="4"/>
        <v>14.5</v>
      </c>
      <c r="S17" s="116"/>
      <c r="T17" s="1"/>
      <c r="U17" s="1"/>
      <c r="V17" s="1"/>
      <c r="W17" s="1"/>
      <c r="X17" s="1"/>
    </row>
    <row r="18" spans="1:24" ht="81" customHeight="1" thickBot="1" x14ac:dyDescent="0.3">
      <c r="A18" s="3" t="s">
        <v>84</v>
      </c>
      <c r="B18" s="13" t="s">
        <v>15</v>
      </c>
      <c r="C18" s="17">
        <v>813</v>
      </c>
      <c r="D18" s="8" t="s">
        <v>43</v>
      </c>
      <c r="E18" s="8" t="s">
        <v>44</v>
      </c>
      <c r="F18" s="8" t="s">
        <v>45</v>
      </c>
      <c r="G18" s="18">
        <v>70.099999999999994</v>
      </c>
      <c r="H18" s="18">
        <v>70.099999999999994</v>
      </c>
      <c r="I18" s="18"/>
      <c r="J18" s="18"/>
      <c r="K18" s="18"/>
      <c r="L18" s="18"/>
      <c r="M18" s="18"/>
      <c r="N18" s="19"/>
      <c r="O18" s="20"/>
      <c r="P18" s="21"/>
      <c r="Q18" s="20"/>
      <c r="R18" s="22">
        <f>SUM(G18:Q18)</f>
        <v>140.19999999999999</v>
      </c>
      <c r="S18" s="32" t="s">
        <v>96</v>
      </c>
      <c r="T18" s="1"/>
      <c r="U18" s="1"/>
      <c r="V18" s="1"/>
      <c r="W18" s="1"/>
      <c r="X18" s="1"/>
    </row>
    <row r="19" spans="1:24" ht="64.5" customHeight="1" thickBot="1" x14ac:dyDescent="0.3">
      <c r="A19" s="74" t="s">
        <v>100</v>
      </c>
      <c r="B19" s="96"/>
      <c r="C19" s="105" t="s">
        <v>23</v>
      </c>
      <c r="D19" s="106"/>
      <c r="E19" s="106"/>
      <c r="F19" s="107"/>
      <c r="G19" s="7">
        <f>G20</f>
        <v>1</v>
      </c>
      <c r="H19" s="7">
        <f t="shared" ref="H19" si="5">H20</f>
        <v>0.6</v>
      </c>
      <c r="I19" s="7">
        <f t="shared" ref="I19" si="6">I20</f>
        <v>0</v>
      </c>
      <c r="J19" s="7">
        <f t="shared" ref="J19" si="7">J20</f>
        <v>0</v>
      </c>
      <c r="K19" s="7">
        <f t="shared" ref="K19" si="8">K20</f>
        <v>4.8</v>
      </c>
      <c r="L19" s="7">
        <f t="shared" ref="L19" si="9">L20</f>
        <v>12</v>
      </c>
      <c r="M19" s="7">
        <f t="shared" ref="M19" si="10">M20</f>
        <v>26</v>
      </c>
      <c r="N19" s="7">
        <f t="shared" ref="N19" si="11">N20</f>
        <v>0</v>
      </c>
      <c r="O19" s="7">
        <f t="shared" ref="O19" si="12">O20</f>
        <v>0</v>
      </c>
      <c r="P19" s="7">
        <f t="shared" ref="P19" si="13">P20</f>
        <v>0</v>
      </c>
      <c r="Q19" s="7">
        <f t="shared" ref="Q19" si="14">Q20</f>
        <v>0</v>
      </c>
      <c r="R19" s="6">
        <f>SUM(G19:Q19)</f>
        <v>44.4</v>
      </c>
      <c r="S19" s="32"/>
      <c r="T19" s="1"/>
      <c r="U19" s="1"/>
      <c r="V19" s="1"/>
      <c r="W19" s="1"/>
      <c r="X19" s="1"/>
    </row>
    <row r="20" spans="1:24" ht="78" customHeight="1" thickBot="1" x14ac:dyDescent="0.3">
      <c r="A20" s="3" t="s">
        <v>55</v>
      </c>
      <c r="B20" s="31" t="s">
        <v>15</v>
      </c>
      <c r="C20" s="27" t="s">
        <v>20</v>
      </c>
      <c r="D20" s="8" t="s">
        <v>52</v>
      </c>
      <c r="E20" s="8" t="s">
        <v>53</v>
      </c>
      <c r="F20" s="8" t="s">
        <v>54</v>
      </c>
      <c r="G20" s="18">
        <v>1</v>
      </c>
      <c r="H20" s="18">
        <v>0.6</v>
      </c>
      <c r="I20" s="18"/>
      <c r="J20" s="23"/>
      <c r="K20" s="23">
        <v>4.8</v>
      </c>
      <c r="L20" s="23">
        <v>12</v>
      </c>
      <c r="M20" s="6">
        <v>26</v>
      </c>
      <c r="N20" s="24"/>
      <c r="O20" s="24"/>
      <c r="P20" s="24"/>
      <c r="Q20" s="25"/>
      <c r="R20" s="22">
        <f t="shared" ref="R20" si="15">SUM(G20:Q20)</f>
        <v>44.4</v>
      </c>
      <c r="S20" s="16" t="s">
        <v>104</v>
      </c>
      <c r="T20" s="1"/>
      <c r="U20" s="1"/>
      <c r="V20" s="1"/>
      <c r="W20" s="1"/>
      <c r="X20" s="1"/>
    </row>
    <row r="21" spans="1:24" ht="70.5" customHeight="1" thickBot="1" x14ac:dyDescent="0.3">
      <c r="A21" s="74" t="s">
        <v>99</v>
      </c>
      <c r="B21" s="96"/>
      <c r="C21" s="105" t="s">
        <v>23</v>
      </c>
      <c r="D21" s="106"/>
      <c r="E21" s="106"/>
      <c r="F21" s="107"/>
      <c r="G21" s="7">
        <f>G22</f>
        <v>1</v>
      </c>
      <c r="H21" s="7">
        <f t="shared" ref="H21" si="16">H22</f>
        <v>1</v>
      </c>
      <c r="I21" s="7">
        <f t="shared" ref="I21" si="17">I22</f>
        <v>1</v>
      </c>
      <c r="J21" s="7">
        <f t="shared" ref="J21" si="18">J22</f>
        <v>2</v>
      </c>
      <c r="K21" s="7">
        <f t="shared" ref="K21" si="19">K22</f>
        <v>2</v>
      </c>
      <c r="L21" s="7">
        <f t="shared" ref="L21" si="20">L22</f>
        <v>2</v>
      </c>
      <c r="M21" s="7">
        <f t="shared" ref="M21" si="21">M22</f>
        <v>2</v>
      </c>
      <c r="N21" s="7">
        <f t="shared" ref="N21" si="22">N22</f>
        <v>0</v>
      </c>
      <c r="O21" s="7">
        <f t="shared" ref="O21" si="23">O22</f>
        <v>0</v>
      </c>
      <c r="P21" s="7">
        <f t="shared" ref="P21" si="24">P22</f>
        <v>0</v>
      </c>
      <c r="Q21" s="7">
        <f t="shared" ref="Q21" si="25">Q22</f>
        <v>0</v>
      </c>
      <c r="R21" s="6">
        <f>SUM(G21:Q21)</f>
        <v>11</v>
      </c>
      <c r="S21" s="32"/>
      <c r="T21" s="1"/>
      <c r="U21" s="1"/>
      <c r="V21" s="1"/>
      <c r="W21" s="1"/>
      <c r="X21" s="1"/>
    </row>
    <row r="22" spans="1:24" ht="120.75" customHeight="1" thickBot="1" x14ac:dyDescent="0.3">
      <c r="A22" s="26" t="s">
        <v>56</v>
      </c>
      <c r="B22" s="3" t="s">
        <v>15</v>
      </c>
      <c r="C22" s="27" t="s">
        <v>20</v>
      </c>
      <c r="D22" s="8" t="s">
        <v>49</v>
      </c>
      <c r="E22" s="8" t="s">
        <v>57</v>
      </c>
      <c r="F22" s="8" t="s">
        <v>58</v>
      </c>
      <c r="G22" s="18">
        <v>1</v>
      </c>
      <c r="H22" s="18">
        <v>1</v>
      </c>
      <c r="I22" s="18">
        <v>1</v>
      </c>
      <c r="J22" s="23">
        <v>2</v>
      </c>
      <c r="K22" s="23">
        <v>2</v>
      </c>
      <c r="L22" s="23">
        <v>2</v>
      </c>
      <c r="M22" s="6">
        <v>2</v>
      </c>
      <c r="N22" s="24"/>
      <c r="O22" s="24"/>
      <c r="P22" s="24"/>
      <c r="Q22" s="24"/>
      <c r="R22" s="6">
        <f t="shared" ref="R22" si="26">SUM(G22:Q22)</f>
        <v>11</v>
      </c>
      <c r="S22" s="16" t="s">
        <v>105</v>
      </c>
      <c r="T22" s="1"/>
      <c r="U22" s="1"/>
      <c r="V22" s="1"/>
      <c r="W22" s="1"/>
      <c r="X22" s="1"/>
    </row>
    <row r="23" spans="1:24" ht="54.75" customHeight="1" thickBot="1" x14ac:dyDescent="0.3">
      <c r="A23" s="74" t="s">
        <v>94</v>
      </c>
      <c r="B23" s="96"/>
      <c r="C23" s="105" t="s">
        <v>23</v>
      </c>
      <c r="D23" s="106"/>
      <c r="E23" s="106"/>
      <c r="F23" s="107"/>
      <c r="G23" s="7">
        <f>G25+G24</f>
        <v>0</v>
      </c>
      <c r="H23" s="7">
        <f t="shared" ref="H23:Q23" si="27">H25+H24</f>
        <v>0</v>
      </c>
      <c r="I23" s="7">
        <f t="shared" si="27"/>
        <v>5.6</v>
      </c>
      <c r="J23" s="7">
        <f t="shared" si="27"/>
        <v>2.5</v>
      </c>
      <c r="K23" s="7">
        <f t="shared" si="27"/>
        <v>2.2000000000000002</v>
      </c>
      <c r="L23" s="7">
        <f t="shared" si="27"/>
        <v>2.5</v>
      </c>
      <c r="M23" s="7">
        <f t="shared" si="27"/>
        <v>2.8</v>
      </c>
      <c r="N23" s="7">
        <f t="shared" si="27"/>
        <v>0</v>
      </c>
      <c r="O23" s="7">
        <f t="shared" si="27"/>
        <v>0</v>
      </c>
      <c r="P23" s="7">
        <f t="shared" si="27"/>
        <v>0</v>
      </c>
      <c r="Q23" s="7">
        <f t="shared" si="27"/>
        <v>0</v>
      </c>
      <c r="R23" s="6">
        <f>SUM(G23:Q23)</f>
        <v>15.600000000000001</v>
      </c>
      <c r="S23" s="32"/>
      <c r="T23" s="1"/>
      <c r="U23" s="1"/>
      <c r="V23" s="1"/>
      <c r="W23" s="1"/>
      <c r="X23" s="1"/>
    </row>
    <row r="24" spans="1:24" ht="30" customHeight="1" thickBot="1" x14ac:dyDescent="0.3">
      <c r="A24" s="121" t="s">
        <v>59</v>
      </c>
      <c r="B24" s="108" t="s">
        <v>15</v>
      </c>
      <c r="C24" s="17" t="s">
        <v>20</v>
      </c>
      <c r="D24" s="8" t="s">
        <v>49</v>
      </c>
      <c r="E24" s="8" t="s">
        <v>60</v>
      </c>
      <c r="F24" s="8" t="s">
        <v>61</v>
      </c>
      <c r="G24" s="18"/>
      <c r="H24" s="18"/>
      <c r="I24" s="18">
        <v>5.6</v>
      </c>
      <c r="J24" s="23">
        <v>0.8</v>
      </c>
      <c r="K24" s="23"/>
      <c r="L24" s="23"/>
      <c r="M24" s="6"/>
      <c r="N24" s="24"/>
      <c r="O24" s="24"/>
      <c r="P24" s="24"/>
      <c r="Q24" s="24"/>
      <c r="R24" s="6">
        <f t="shared" ref="R24" si="28">SUM(G24:Q24)</f>
        <v>6.3999999999999995</v>
      </c>
      <c r="S24" s="16"/>
      <c r="T24" s="1"/>
      <c r="U24" s="1"/>
      <c r="V24" s="1"/>
      <c r="W24" s="1"/>
      <c r="X24" s="1"/>
    </row>
    <row r="25" spans="1:24" ht="93" customHeight="1" thickBot="1" x14ac:dyDescent="0.3">
      <c r="A25" s="122"/>
      <c r="B25" s="110"/>
      <c r="C25" s="17" t="s">
        <v>20</v>
      </c>
      <c r="D25" s="8" t="s">
        <v>49</v>
      </c>
      <c r="E25" s="8" t="s">
        <v>60</v>
      </c>
      <c r="F25" s="8" t="s">
        <v>58</v>
      </c>
      <c r="G25" s="18"/>
      <c r="H25" s="18"/>
      <c r="I25" s="18"/>
      <c r="J25" s="23">
        <v>1.7</v>
      </c>
      <c r="K25" s="23">
        <v>2.2000000000000002</v>
      </c>
      <c r="L25" s="23">
        <v>2.5</v>
      </c>
      <c r="M25" s="6">
        <v>2.8</v>
      </c>
      <c r="N25" s="24"/>
      <c r="O25" s="24"/>
      <c r="P25" s="24"/>
      <c r="Q25" s="24"/>
      <c r="R25" s="6">
        <f t="shared" ref="R25:R26" si="29">SUM(G25:Q25)</f>
        <v>9.1999999999999993</v>
      </c>
      <c r="S25" s="32" t="s">
        <v>103</v>
      </c>
      <c r="T25" s="1"/>
      <c r="U25" s="1"/>
      <c r="V25" s="1"/>
      <c r="W25" s="1"/>
      <c r="X25" s="1"/>
    </row>
    <row r="26" spans="1:24" ht="39.75" customHeight="1" thickBot="1" x14ac:dyDescent="0.3">
      <c r="A26" s="74" t="s">
        <v>95</v>
      </c>
      <c r="B26" s="96"/>
      <c r="C26" s="105" t="s">
        <v>23</v>
      </c>
      <c r="D26" s="106"/>
      <c r="E26" s="106"/>
      <c r="F26" s="107"/>
      <c r="G26" s="7">
        <f>G28+G27</f>
        <v>0</v>
      </c>
      <c r="H26" s="7">
        <f t="shared" ref="H26:Q26" si="30">H28+H27</f>
        <v>0</v>
      </c>
      <c r="I26" s="7">
        <f t="shared" si="30"/>
        <v>31.799999999999997</v>
      </c>
      <c r="J26" s="7">
        <f t="shared" si="30"/>
        <v>6.9</v>
      </c>
      <c r="K26" s="7">
        <f t="shared" si="30"/>
        <v>8.3000000000000007</v>
      </c>
      <c r="L26" s="7">
        <f t="shared" si="30"/>
        <v>5.2</v>
      </c>
      <c r="M26" s="7">
        <f t="shared" si="30"/>
        <v>6</v>
      </c>
      <c r="N26" s="7">
        <f t="shared" si="30"/>
        <v>24.4</v>
      </c>
      <c r="O26" s="7">
        <f t="shared" si="30"/>
        <v>29.3</v>
      </c>
      <c r="P26" s="7">
        <f t="shared" si="30"/>
        <v>19.5</v>
      </c>
      <c r="Q26" s="7">
        <f t="shared" si="30"/>
        <v>19.5</v>
      </c>
      <c r="R26" s="6">
        <f t="shared" si="29"/>
        <v>150.89999999999998</v>
      </c>
      <c r="S26" s="15"/>
      <c r="T26" s="1"/>
      <c r="U26" s="1"/>
      <c r="V26" s="1"/>
      <c r="W26" s="1"/>
      <c r="X26" s="1"/>
    </row>
    <row r="27" spans="1:24" ht="26.25" customHeight="1" thickBot="1" x14ac:dyDescent="0.3">
      <c r="A27" s="121" t="s">
        <v>83</v>
      </c>
      <c r="B27" s="121" t="s">
        <v>15</v>
      </c>
      <c r="C27" s="27" t="s">
        <v>20</v>
      </c>
      <c r="D27" s="8" t="s">
        <v>49</v>
      </c>
      <c r="E27" s="8" t="s">
        <v>62</v>
      </c>
      <c r="F27" s="8" t="s">
        <v>63</v>
      </c>
      <c r="G27" s="18"/>
      <c r="H27" s="18"/>
      <c r="I27" s="18">
        <v>24.4</v>
      </c>
      <c r="J27" s="23">
        <v>5.3</v>
      </c>
      <c r="K27" s="23">
        <v>6.4</v>
      </c>
      <c r="L27" s="23">
        <v>4</v>
      </c>
      <c r="M27" s="6">
        <v>4.5999999999999996</v>
      </c>
      <c r="N27" s="24">
        <v>18.899999999999999</v>
      </c>
      <c r="O27" s="24">
        <v>22.5</v>
      </c>
      <c r="P27" s="24">
        <v>15</v>
      </c>
      <c r="Q27" s="25">
        <v>15</v>
      </c>
      <c r="R27" s="22">
        <f t="shared" ref="R27:R30" si="31">SUM(G27:Q27)</f>
        <v>116.1</v>
      </c>
      <c r="S27" s="115" t="s">
        <v>102</v>
      </c>
      <c r="T27" s="1"/>
      <c r="U27" s="1"/>
      <c r="V27" s="1"/>
      <c r="W27" s="1"/>
      <c r="X27" s="1"/>
    </row>
    <row r="28" spans="1:24" ht="192" customHeight="1" thickBot="1" x14ac:dyDescent="0.3">
      <c r="A28" s="122"/>
      <c r="B28" s="122"/>
      <c r="C28" s="28" t="s">
        <v>20</v>
      </c>
      <c r="D28" s="8" t="s">
        <v>49</v>
      </c>
      <c r="E28" s="8" t="s">
        <v>62</v>
      </c>
      <c r="F28" s="8" t="s">
        <v>64</v>
      </c>
      <c r="G28" s="18"/>
      <c r="H28" s="18"/>
      <c r="I28" s="18">
        <v>7.4</v>
      </c>
      <c r="J28" s="23">
        <v>1.6</v>
      </c>
      <c r="K28" s="23">
        <v>1.9</v>
      </c>
      <c r="L28" s="23">
        <v>1.2</v>
      </c>
      <c r="M28" s="6">
        <v>1.4</v>
      </c>
      <c r="N28" s="24">
        <v>5.5</v>
      </c>
      <c r="O28" s="24">
        <v>6.8</v>
      </c>
      <c r="P28" s="24">
        <v>4.5</v>
      </c>
      <c r="Q28" s="25">
        <v>4.5</v>
      </c>
      <c r="R28" s="22">
        <f t="shared" si="31"/>
        <v>34.799999999999997</v>
      </c>
      <c r="S28" s="116"/>
      <c r="T28" s="1"/>
      <c r="U28" s="1"/>
      <c r="V28" s="1"/>
      <c r="W28" s="1"/>
      <c r="X28" s="1"/>
    </row>
    <row r="29" spans="1:24" ht="69.75" customHeight="1" thickBot="1" x14ac:dyDescent="0.3">
      <c r="A29" s="74" t="s">
        <v>114</v>
      </c>
      <c r="B29" s="117"/>
      <c r="C29" s="105" t="s">
        <v>23</v>
      </c>
      <c r="D29" s="106"/>
      <c r="E29" s="106"/>
      <c r="F29" s="107"/>
      <c r="G29" s="7">
        <f>G32+G36+G37+G38+G39+G35+G33+G41+G42+G31+G34+G40+G30</f>
        <v>65.7</v>
      </c>
      <c r="H29" s="7">
        <f t="shared" ref="H29:Q29" si="32">H32+H36+H37+H38+H39+H35+H33+H41+H42+H31+H34+H40+H30</f>
        <v>296.89999999999998</v>
      </c>
      <c r="I29" s="7">
        <f t="shared" si="32"/>
        <v>38738.6</v>
      </c>
      <c r="J29" s="7">
        <f t="shared" si="32"/>
        <v>11209.300000000001</v>
      </c>
      <c r="K29" s="7">
        <f t="shared" si="32"/>
        <v>432.1</v>
      </c>
      <c r="L29" s="7">
        <f t="shared" si="32"/>
        <v>463.4</v>
      </c>
      <c r="M29" s="7">
        <f t="shared" si="32"/>
        <v>448.40000000000003</v>
      </c>
      <c r="N29" s="7">
        <f t="shared" si="32"/>
        <v>522.5</v>
      </c>
      <c r="O29" s="7">
        <f t="shared" si="32"/>
        <v>465</v>
      </c>
      <c r="P29" s="7">
        <f t="shared" si="32"/>
        <v>365</v>
      </c>
      <c r="Q29" s="7">
        <f t="shared" si="32"/>
        <v>200</v>
      </c>
      <c r="R29" s="6">
        <f t="shared" si="31"/>
        <v>53206.9</v>
      </c>
      <c r="S29" s="32"/>
      <c r="T29" s="1"/>
      <c r="U29" s="1"/>
      <c r="V29" s="1"/>
      <c r="W29" s="1"/>
      <c r="X29" s="1"/>
    </row>
    <row r="30" spans="1:24" ht="205.5" customHeight="1" thickBot="1" x14ac:dyDescent="0.3">
      <c r="A30" s="3" t="s">
        <v>65</v>
      </c>
      <c r="B30" s="31" t="s">
        <v>15</v>
      </c>
      <c r="C30" s="27" t="s">
        <v>20</v>
      </c>
      <c r="D30" s="8" t="s">
        <v>66</v>
      </c>
      <c r="E30" s="8" t="s">
        <v>67</v>
      </c>
      <c r="F30" s="8" t="s">
        <v>19</v>
      </c>
      <c r="G30" s="18">
        <v>65.7</v>
      </c>
      <c r="H30" s="18">
        <v>197.2</v>
      </c>
      <c r="I30" s="18">
        <v>167</v>
      </c>
      <c r="J30" s="23">
        <v>193</v>
      </c>
      <c r="K30" s="23">
        <v>186.5</v>
      </c>
      <c r="L30" s="23">
        <v>179.5</v>
      </c>
      <c r="M30" s="6">
        <v>174.8</v>
      </c>
      <c r="N30" s="24">
        <v>178.8</v>
      </c>
      <c r="O30" s="24">
        <v>170</v>
      </c>
      <c r="P30" s="24">
        <v>165</v>
      </c>
      <c r="Q30" s="25">
        <v>100</v>
      </c>
      <c r="R30" s="22">
        <f t="shared" si="31"/>
        <v>1777.5</v>
      </c>
      <c r="S30" s="115" t="s">
        <v>101</v>
      </c>
      <c r="T30" s="1"/>
      <c r="U30" s="1"/>
      <c r="V30" s="1"/>
      <c r="W30" s="1"/>
      <c r="X30" s="1"/>
    </row>
    <row r="31" spans="1:24" ht="25.5" customHeight="1" thickBot="1" x14ac:dyDescent="0.3">
      <c r="A31" s="108" t="s">
        <v>90</v>
      </c>
      <c r="B31" s="118" t="s">
        <v>15</v>
      </c>
      <c r="C31" s="27" t="s">
        <v>20</v>
      </c>
      <c r="D31" s="8" t="s">
        <v>49</v>
      </c>
      <c r="E31" s="8" t="s">
        <v>79</v>
      </c>
      <c r="F31" s="8" t="s">
        <v>80</v>
      </c>
      <c r="G31" s="18"/>
      <c r="H31" s="18"/>
      <c r="I31" s="18"/>
      <c r="J31" s="23"/>
      <c r="K31" s="23"/>
      <c r="L31" s="23">
        <v>146.1</v>
      </c>
      <c r="M31" s="6"/>
      <c r="N31" s="24"/>
      <c r="O31" s="24"/>
      <c r="P31" s="24"/>
      <c r="Q31" s="25"/>
      <c r="R31" s="22">
        <f t="shared" ref="R31" si="33">SUM(G31:Q31)</f>
        <v>146.1</v>
      </c>
      <c r="S31" s="73"/>
      <c r="T31" s="1"/>
      <c r="U31" s="1"/>
      <c r="V31" s="1"/>
      <c r="W31" s="1"/>
      <c r="X31" s="1"/>
    </row>
    <row r="32" spans="1:24" ht="30" customHeight="1" thickBot="1" x14ac:dyDescent="0.3">
      <c r="A32" s="109"/>
      <c r="B32" s="119"/>
      <c r="C32" s="28" t="s">
        <v>20</v>
      </c>
      <c r="D32" s="8" t="s">
        <v>66</v>
      </c>
      <c r="E32" s="8" t="s">
        <v>68</v>
      </c>
      <c r="F32" s="8" t="s">
        <v>19</v>
      </c>
      <c r="G32" s="18"/>
      <c r="H32" s="18"/>
      <c r="I32" s="18">
        <v>306.60000000000002</v>
      </c>
      <c r="J32" s="23">
        <v>3309.1</v>
      </c>
      <c r="K32" s="23">
        <v>244.6</v>
      </c>
      <c r="L32" s="23">
        <v>136.80000000000001</v>
      </c>
      <c r="M32" s="6">
        <v>262.8</v>
      </c>
      <c r="N32" s="24">
        <v>343.7</v>
      </c>
      <c r="O32" s="24">
        <v>295</v>
      </c>
      <c r="P32" s="24">
        <v>200</v>
      </c>
      <c r="Q32" s="25">
        <v>100</v>
      </c>
      <c r="R32" s="22">
        <f t="shared" ref="R32:R42" si="34">SUM(G32:Q32)</f>
        <v>5198.5999999999995</v>
      </c>
      <c r="S32" s="73"/>
      <c r="T32" s="1"/>
      <c r="U32" s="1"/>
      <c r="V32" s="1"/>
      <c r="W32" s="1"/>
      <c r="X32" s="1"/>
    </row>
    <row r="33" spans="1:24" ht="30" customHeight="1" thickBot="1" x14ac:dyDescent="0.3">
      <c r="A33" s="109"/>
      <c r="B33" s="119"/>
      <c r="C33" s="28" t="s">
        <v>20</v>
      </c>
      <c r="D33" s="8" t="s">
        <v>66</v>
      </c>
      <c r="E33" s="8" t="s">
        <v>68</v>
      </c>
      <c r="F33" s="8" t="s">
        <v>69</v>
      </c>
      <c r="G33" s="18"/>
      <c r="H33" s="18"/>
      <c r="I33" s="18"/>
      <c r="J33" s="23">
        <v>47.6</v>
      </c>
      <c r="K33" s="23"/>
      <c r="L33" s="23"/>
      <c r="M33" s="6"/>
      <c r="N33" s="24"/>
      <c r="O33" s="24"/>
      <c r="P33" s="24"/>
      <c r="Q33" s="25"/>
      <c r="R33" s="22">
        <f t="shared" ref="R33" si="35">SUM(G33:Q33)</f>
        <v>47.6</v>
      </c>
      <c r="S33" s="73"/>
      <c r="T33" s="1"/>
      <c r="U33" s="1"/>
      <c r="V33" s="1"/>
      <c r="W33" s="1"/>
      <c r="X33" s="1"/>
    </row>
    <row r="34" spans="1:24" ht="30" customHeight="1" thickBot="1" x14ac:dyDescent="0.3">
      <c r="A34" s="109"/>
      <c r="B34" s="119"/>
      <c r="C34" s="29" t="s">
        <v>20</v>
      </c>
      <c r="D34" s="8" t="s">
        <v>76</v>
      </c>
      <c r="E34" s="8" t="s">
        <v>77</v>
      </c>
      <c r="F34" s="8" t="s">
        <v>19</v>
      </c>
      <c r="G34" s="18"/>
      <c r="H34" s="18">
        <v>99.7</v>
      </c>
      <c r="I34" s="18"/>
      <c r="J34" s="23">
        <v>572.6</v>
      </c>
      <c r="K34" s="23"/>
      <c r="L34" s="23"/>
      <c r="M34" s="6"/>
      <c r="N34" s="24"/>
      <c r="O34" s="24"/>
      <c r="P34" s="24"/>
      <c r="Q34" s="25"/>
      <c r="R34" s="22">
        <f t="shared" ref="R34:R35" si="36">SUM(G34:Q34)</f>
        <v>672.30000000000007</v>
      </c>
      <c r="S34" s="73"/>
      <c r="T34" s="1"/>
      <c r="U34" s="1"/>
      <c r="V34" s="1"/>
      <c r="W34" s="1"/>
      <c r="X34" s="1"/>
    </row>
    <row r="35" spans="1:24" ht="23.25" customHeight="1" thickBot="1" x14ac:dyDescent="0.3">
      <c r="A35" s="110"/>
      <c r="B35" s="120"/>
      <c r="C35" s="17" t="s">
        <v>20</v>
      </c>
      <c r="D35" s="8" t="s">
        <v>81</v>
      </c>
      <c r="E35" s="8" t="s">
        <v>82</v>
      </c>
      <c r="F35" s="8" t="s">
        <v>45</v>
      </c>
      <c r="G35" s="18"/>
      <c r="H35" s="18"/>
      <c r="I35" s="18"/>
      <c r="J35" s="23"/>
      <c r="K35" s="23"/>
      <c r="L35" s="23"/>
      <c r="M35" s="6">
        <v>9.8000000000000007</v>
      </c>
      <c r="N35" s="24"/>
      <c r="O35" s="24"/>
      <c r="P35" s="24"/>
      <c r="Q35" s="25"/>
      <c r="R35" s="22">
        <f t="shared" si="36"/>
        <v>9.8000000000000007</v>
      </c>
      <c r="S35" s="73"/>
      <c r="T35" s="1"/>
      <c r="U35" s="1"/>
      <c r="V35" s="1"/>
      <c r="W35" s="1"/>
      <c r="X35" s="1"/>
    </row>
    <row r="36" spans="1:24" ht="29.25" customHeight="1" thickBot="1" x14ac:dyDescent="0.3">
      <c r="A36" s="108" t="s">
        <v>91</v>
      </c>
      <c r="B36" s="108" t="s">
        <v>15</v>
      </c>
      <c r="C36" s="17" t="s">
        <v>20</v>
      </c>
      <c r="D36" s="8" t="s">
        <v>66</v>
      </c>
      <c r="E36" s="8" t="s">
        <v>68</v>
      </c>
      <c r="F36" s="8" t="s">
        <v>70</v>
      </c>
      <c r="G36" s="18"/>
      <c r="H36" s="18"/>
      <c r="I36" s="18">
        <v>1977.6</v>
      </c>
      <c r="J36" s="23">
        <v>2009</v>
      </c>
      <c r="K36" s="23"/>
      <c r="L36" s="23"/>
      <c r="M36" s="6"/>
      <c r="N36" s="24"/>
      <c r="O36" s="24"/>
      <c r="P36" s="24"/>
      <c r="Q36" s="25"/>
      <c r="R36" s="22">
        <f t="shared" si="34"/>
        <v>3986.6</v>
      </c>
      <c r="S36" s="73"/>
      <c r="T36" s="1"/>
      <c r="U36" s="1"/>
      <c r="V36" s="1"/>
      <c r="W36" s="1"/>
      <c r="X36" s="1"/>
    </row>
    <row r="37" spans="1:24" ht="31.5" customHeight="1" thickBot="1" x14ac:dyDescent="0.3">
      <c r="A37" s="109"/>
      <c r="B37" s="109"/>
      <c r="C37" s="17" t="s">
        <v>20</v>
      </c>
      <c r="D37" s="8" t="s">
        <v>66</v>
      </c>
      <c r="E37" s="8" t="s">
        <v>73</v>
      </c>
      <c r="F37" s="8" t="s">
        <v>70</v>
      </c>
      <c r="G37" s="18"/>
      <c r="H37" s="18"/>
      <c r="I37" s="18">
        <v>23124.5</v>
      </c>
      <c r="J37" s="23">
        <v>2024.7</v>
      </c>
      <c r="K37" s="23"/>
      <c r="L37" s="23"/>
      <c r="M37" s="6"/>
      <c r="N37" s="24"/>
      <c r="O37" s="24"/>
      <c r="P37" s="24"/>
      <c r="Q37" s="25"/>
      <c r="R37" s="22">
        <f t="shared" si="34"/>
        <v>25149.200000000001</v>
      </c>
      <c r="S37" s="73"/>
      <c r="T37" s="1"/>
      <c r="U37" s="1"/>
      <c r="V37" s="1"/>
      <c r="W37" s="1"/>
      <c r="X37" s="1"/>
    </row>
    <row r="38" spans="1:24" ht="31.5" customHeight="1" thickBot="1" x14ac:dyDescent="0.3">
      <c r="A38" s="109"/>
      <c r="B38" s="109"/>
      <c r="C38" s="17" t="s">
        <v>20</v>
      </c>
      <c r="D38" s="8" t="s">
        <v>66</v>
      </c>
      <c r="E38" s="8" t="s">
        <v>74</v>
      </c>
      <c r="F38" s="8" t="s">
        <v>69</v>
      </c>
      <c r="G38" s="18"/>
      <c r="H38" s="18"/>
      <c r="I38" s="18"/>
      <c r="J38" s="23">
        <v>3053.3</v>
      </c>
      <c r="K38" s="23"/>
      <c r="L38" s="23"/>
      <c r="M38" s="6"/>
      <c r="N38" s="24"/>
      <c r="O38" s="24"/>
      <c r="P38" s="24"/>
      <c r="Q38" s="25"/>
      <c r="R38" s="22">
        <f t="shared" si="34"/>
        <v>3053.3</v>
      </c>
      <c r="S38" s="73"/>
      <c r="T38" s="1"/>
      <c r="U38" s="1"/>
      <c r="V38" s="1"/>
      <c r="W38" s="1"/>
      <c r="X38" s="1"/>
    </row>
    <row r="39" spans="1:24" ht="30" customHeight="1" thickBot="1" x14ac:dyDescent="0.3">
      <c r="A39" s="109"/>
      <c r="B39" s="109"/>
      <c r="C39" s="17" t="s">
        <v>20</v>
      </c>
      <c r="D39" s="8" t="s">
        <v>66</v>
      </c>
      <c r="E39" s="8" t="s">
        <v>74</v>
      </c>
      <c r="F39" s="8" t="s">
        <v>70</v>
      </c>
      <c r="G39" s="18"/>
      <c r="H39" s="18"/>
      <c r="I39" s="18">
        <v>12820</v>
      </c>
      <c r="J39" s="23"/>
      <c r="K39" s="23"/>
      <c r="L39" s="23"/>
      <c r="M39" s="6"/>
      <c r="N39" s="24"/>
      <c r="O39" s="24"/>
      <c r="P39" s="24"/>
      <c r="Q39" s="24"/>
      <c r="R39" s="6">
        <f t="shared" si="34"/>
        <v>12820</v>
      </c>
      <c r="S39" s="73"/>
      <c r="T39" s="1"/>
      <c r="U39" s="1"/>
      <c r="V39" s="1"/>
      <c r="W39" s="1"/>
      <c r="X39" s="1"/>
    </row>
    <row r="40" spans="1:24" ht="126.75" customHeight="1" thickBot="1" x14ac:dyDescent="0.3">
      <c r="A40" s="110"/>
      <c r="B40" s="109"/>
      <c r="C40" s="8" t="s">
        <v>20</v>
      </c>
      <c r="D40" s="8" t="s">
        <v>66</v>
      </c>
      <c r="E40" s="8" t="s">
        <v>75</v>
      </c>
      <c r="F40" s="8" t="s">
        <v>70</v>
      </c>
      <c r="G40" s="18"/>
      <c r="H40" s="18"/>
      <c r="I40" s="18">
        <v>342.9</v>
      </c>
      <c r="J40" s="23"/>
      <c r="K40" s="23"/>
      <c r="L40" s="23"/>
      <c r="M40" s="6"/>
      <c r="N40" s="24"/>
      <c r="O40" s="24"/>
      <c r="P40" s="24"/>
      <c r="Q40" s="25"/>
      <c r="R40" s="22">
        <f t="shared" ref="R40" si="37">SUM(G40:Q40)</f>
        <v>342.9</v>
      </c>
      <c r="S40" s="73"/>
      <c r="T40" s="1"/>
      <c r="U40" s="1"/>
      <c r="V40" s="1"/>
      <c r="W40" s="1"/>
      <c r="X40" s="1"/>
    </row>
    <row r="41" spans="1:24" ht="147" customHeight="1" thickBot="1" x14ac:dyDescent="0.3">
      <c r="A41" s="26" t="s">
        <v>92</v>
      </c>
      <c r="B41" s="14"/>
      <c r="C41" s="28" t="s">
        <v>20</v>
      </c>
      <c r="D41" s="8" t="s">
        <v>66</v>
      </c>
      <c r="E41" s="8" t="s">
        <v>71</v>
      </c>
      <c r="F41" s="8" t="s">
        <v>45</v>
      </c>
      <c r="G41" s="18"/>
      <c r="H41" s="18"/>
      <c r="I41" s="18"/>
      <c r="J41" s="23"/>
      <c r="K41" s="23">
        <v>0.5</v>
      </c>
      <c r="L41" s="23">
        <v>0.5</v>
      </c>
      <c r="M41" s="6">
        <v>0.5</v>
      </c>
      <c r="N41" s="24"/>
      <c r="O41" s="24"/>
      <c r="P41" s="24"/>
      <c r="Q41" s="25"/>
      <c r="R41" s="22">
        <f t="shared" si="34"/>
        <v>1.5</v>
      </c>
      <c r="S41" s="73"/>
      <c r="T41" s="1"/>
      <c r="U41" s="1"/>
      <c r="V41" s="1"/>
      <c r="W41" s="1"/>
      <c r="X41" s="1"/>
    </row>
    <row r="42" spans="1:24" ht="75.75" customHeight="1" thickBot="1" x14ac:dyDescent="0.3">
      <c r="A42" s="26" t="s">
        <v>93</v>
      </c>
      <c r="B42" s="3"/>
      <c r="C42" s="28" t="s">
        <v>20</v>
      </c>
      <c r="D42" s="8" t="s">
        <v>66</v>
      </c>
      <c r="E42" s="8" t="s">
        <v>72</v>
      </c>
      <c r="F42" s="8" t="s">
        <v>45</v>
      </c>
      <c r="G42" s="18"/>
      <c r="H42" s="18"/>
      <c r="I42" s="18"/>
      <c r="J42" s="23"/>
      <c r="K42" s="23">
        <v>0.5</v>
      </c>
      <c r="L42" s="23">
        <v>0.5</v>
      </c>
      <c r="M42" s="6">
        <v>0.5</v>
      </c>
      <c r="N42" s="24"/>
      <c r="O42" s="24"/>
      <c r="P42" s="24"/>
      <c r="Q42" s="25"/>
      <c r="R42" s="22">
        <f t="shared" si="34"/>
        <v>1.5</v>
      </c>
      <c r="S42" s="116"/>
      <c r="T42" s="1"/>
      <c r="U42" s="1"/>
      <c r="V42" s="1"/>
      <c r="W42" s="1"/>
      <c r="X42" s="1"/>
    </row>
    <row r="43" spans="1:24" ht="29.25" customHeight="1" thickBot="1" x14ac:dyDescent="0.3">
      <c r="A43" s="74" t="s">
        <v>21</v>
      </c>
      <c r="B43" s="75"/>
      <c r="C43" s="9"/>
      <c r="D43" s="8"/>
      <c r="E43" s="8"/>
      <c r="F43" s="10"/>
      <c r="G43" s="7">
        <f>G13+G19+G21+G23+G26+G29+G11</f>
        <v>141.80000000000001</v>
      </c>
      <c r="H43" s="7">
        <f t="shared" ref="H43:Q43" si="38">H13+H19+H21+H23+H26+H29+H11</f>
        <v>390.5</v>
      </c>
      <c r="I43" s="7">
        <f t="shared" si="38"/>
        <v>38801.199999999997</v>
      </c>
      <c r="J43" s="7">
        <f t="shared" si="38"/>
        <v>11298.900000000001</v>
      </c>
      <c r="K43" s="7">
        <f t="shared" si="38"/>
        <v>532.30000000000007</v>
      </c>
      <c r="L43" s="7">
        <f t="shared" si="38"/>
        <v>591</v>
      </c>
      <c r="M43" s="7">
        <f t="shared" si="38"/>
        <v>488.6</v>
      </c>
      <c r="N43" s="7">
        <f t="shared" si="38"/>
        <v>546.9</v>
      </c>
      <c r="O43" s="7">
        <f t="shared" si="38"/>
        <v>494.3</v>
      </c>
      <c r="P43" s="7">
        <f t="shared" si="38"/>
        <v>384.5</v>
      </c>
      <c r="Q43" s="7">
        <f t="shared" si="38"/>
        <v>219.5</v>
      </c>
      <c r="R43" s="6">
        <f t="shared" ref="R43" si="39">SUM(F43:Q43)</f>
        <v>53889.500000000007</v>
      </c>
      <c r="S43" s="6"/>
      <c r="T43" s="1"/>
      <c r="U43" s="1"/>
      <c r="V43" s="1"/>
      <c r="W43" s="1"/>
      <c r="X43" s="1"/>
    </row>
    <row r="44" spans="1:24" x14ac:dyDescent="0.25">
      <c r="C44" s="2"/>
    </row>
  </sheetData>
  <mergeCells count="55">
    <mergeCell ref="B27:B28"/>
    <mergeCell ref="A21:B21"/>
    <mergeCell ref="A19:B19"/>
    <mergeCell ref="C19:F19"/>
    <mergeCell ref="S14:S17"/>
    <mergeCell ref="S27:S28"/>
    <mergeCell ref="A24:A25"/>
    <mergeCell ref="B24:B25"/>
    <mergeCell ref="A26:B26"/>
    <mergeCell ref="C26:F26"/>
    <mergeCell ref="A27:A28"/>
    <mergeCell ref="C21:F21"/>
    <mergeCell ref="C23:F23"/>
    <mergeCell ref="A23:B23"/>
    <mergeCell ref="S30:S42"/>
    <mergeCell ref="A29:B29"/>
    <mergeCell ref="C29:F29"/>
    <mergeCell ref="A36:A40"/>
    <mergeCell ref="B36:B40"/>
    <mergeCell ref="A31:A35"/>
    <mergeCell ref="B31:B35"/>
    <mergeCell ref="C13:F13"/>
    <mergeCell ref="A14:A17"/>
    <mergeCell ref="B14:B17"/>
    <mergeCell ref="A11:B11"/>
    <mergeCell ref="C11:F11"/>
    <mergeCell ref="N1:U1"/>
    <mergeCell ref="N2:X2"/>
    <mergeCell ref="N3:V3"/>
    <mergeCell ref="Q7:Q8"/>
    <mergeCell ref="G5:R5"/>
    <mergeCell ref="G6:R6"/>
    <mergeCell ref="P7:P8"/>
    <mergeCell ref="N7:N8"/>
    <mergeCell ref="I7:I8"/>
    <mergeCell ref="J7:J8"/>
    <mergeCell ref="K7:K8"/>
    <mergeCell ref="L7:L8"/>
    <mergeCell ref="S5:S8"/>
    <mergeCell ref="A43:B43"/>
    <mergeCell ref="A4:S4"/>
    <mergeCell ref="M7:M8"/>
    <mergeCell ref="A5:A8"/>
    <mergeCell ref="B5:B8"/>
    <mergeCell ref="C5:F6"/>
    <mergeCell ref="C7:C8"/>
    <mergeCell ref="E7:E8"/>
    <mergeCell ref="F7:F8"/>
    <mergeCell ref="G7:G8"/>
    <mergeCell ref="O7:O8"/>
    <mergeCell ref="H7:H8"/>
    <mergeCell ref="R7:R8"/>
    <mergeCell ref="A9:S10"/>
    <mergeCell ref="D7:D8"/>
    <mergeCell ref="A13:B13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2022-08-24T07:28:16Z</dcterms:modified>
</cp:coreProperties>
</file>