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45" windowWidth="14805" windowHeight="7770" activeTab="1"/>
  </bookViews>
  <sheets>
    <sheet name="Приложение 3" sheetId="1" r:id="rId1"/>
    <sheet name="Приложение 4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L17" i="2" l="1"/>
  <c r="O25" i="2" l="1"/>
  <c r="O20" i="2"/>
  <c r="K17" i="2"/>
  <c r="O30" i="2" l="1"/>
  <c r="O29" i="2"/>
  <c r="O28" i="2"/>
  <c r="O27" i="2"/>
  <c r="S17" i="1"/>
  <c r="N31" i="2" l="1"/>
  <c r="N38" i="2"/>
  <c r="N45" i="2"/>
  <c r="O51" i="2"/>
  <c r="O50" i="2"/>
  <c r="O49" i="2"/>
  <c r="O48" i="2"/>
  <c r="O47" i="2"/>
  <c r="O43" i="2"/>
  <c r="O42" i="2"/>
  <c r="O41" i="2"/>
  <c r="O40" i="2"/>
  <c r="O36" i="2"/>
  <c r="O35" i="2"/>
  <c r="O34" i="2"/>
  <c r="O33" i="2"/>
  <c r="O26" i="2"/>
  <c r="O24" i="2"/>
  <c r="N17" i="2"/>
  <c r="N16" i="2"/>
  <c r="O23" i="2"/>
  <c r="O21" i="2"/>
  <c r="O19" i="2"/>
  <c r="N15" i="2"/>
  <c r="N13" i="2"/>
  <c r="N12" i="2"/>
  <c r="S27" i="1"/>
  <c r="S25" i="1"/>
  <c r="S24" i="1"/>
  <c r="S22" i="1"/>
  <c r="S21" i="1"/>
  <c r="S18" i="1"/>
  <c r="S15" i="1"/>
  <c r="S13" i="1"/>
  <c r="R12" i="1"/>
  <c r="R9" i="1"/>
  <c r="N10" i="2" l="1"/>
  <c r="M45" i="2"/>
  <c r="L45" i="2"/>
  <c r="Q12" i="1" l="1"/>
  <c r="Q9" i="1"/>
  <c r="K13" i="2" l="1"/>
  <c r="M38" i="2"/>
  <c r="L38" i="2"/>
  <c r="M31" i="2"/>
  <c r="L31" i="2"/>
  <c r="M17" i="2"/>
  <c r="M16" i="2"/>
  <c r="M15" i="2"/>
  <c r="M13" i="2"/>
  <c r="M12" i="2"/>
  <c r="M10" i="2" l="1"/>
  <c r="L15" i="2"/>
  <c r="L16" i="2"/>
  <c r="K15" i="2"/>
  <c r="K45" i="2"/>
  <c r="J45" i="2"/>
  <c r="I45" i="2"/>
  <c r="H45" i="2"/>
  <c r="G45" i="2"/>
  <c r="F45" i="2"/>
  <c r="E45" i="2"/>
  <c r="O44" i="2"/>
  <c r="K38" i="2"/>
  <c r="J38" i="2"/>
  <c r="I38" i="2"/>
  <c r="H38" i="2"/>
  <c r="G38" i="2"/>
  <c r="F38" i="2"/>
  <c r="E38" i="2"/>
  <c r="O37" i="2"/>
  <c r="K31" i="2"/>
  <c r="K10" i="2" s="1"/>
  <c r="J31" i="2"/>
  <c r="I31" i="2"/>
  <c r="H31" i="2"/>
  <c r="G31" i="2"/>
  <c r="F31" i="2"/>
  <c r="E31" i="2"/>
  <c r="J17" i="2"/>
  <c r="I17" i="2"/>
  <c r="H17" i="2"/>
  <c r="G17" i="2"/>
  <c r="F17" i="2"/>
  <c r="E17" i="2"/>
  <c r="K16" i="2"/>
  <c r="J16" i="2"/>
  <c r="I16" i="2"/>
  <c r="H16" i="2"/>
  <c r="G16" i="2"/>
  <c r="F16" i="2"/>
  <c r="E16" i="2"/>
  <c r="J15" i="2"/>
  <c r="I15" i="2"/>
  <c r="H15" i="2"/>
  <c r="G15" i="2"/>
  <c r="F15" i="2"/>
  <c r="E15" i="2"/>
  <c r="K14" i="2"/>
  <c r="J14" i="2"/>
  <c r="I14" i="2"/>
  <c r="H14" i="2"/>
  <c r="G14" i="2"/>
  <c r="F14" i="2"/>
  <c r="E14" i="2"/>
  <c r="L13" i="2"/>
  <c r="J13" i="2"/>
  <c r="I13" i="2"/>
  <c r="H13" i="2"/>
  <c r="G13" i="2"/>
  <c r="F13" i="2"/>
  <c r="E13" i="2"/>
  <c r="L12" i="2"/>
  <c r="K12" i="2"/>
  <c r="J12" i="2"/>
  <c r="I12" i="2"/>
  <c r="H12" i="2"/>
  <c r="G12" i="2"/>
  <c r="F12" i="2"/>
  <c r="E12" i="2"/>
  <c r="G10" i="2" l="1"/>
  <c r="O31" i="2"/>
  <c r="O45" i="2"/>
  <c r="O38" i="2"/>
  <c r="O12" i="2"/>
  <c r="O13" i="2"/>
  <c r="O14" i="2"/>
  <c r="O17" i="2"/>
  <c r="O15" i="2"/>
  <c r="O16" i="2"/>
  <c r="L10" i="2"/>
  <c r="I10" i="2"/>
  <c r="F10" i="2"/>
  <c r="H10" i="2"/>
  <c r="J10" i="2"/>
  <c r="E10" i="2"/>
  <c r="O10" i="2" l="1"/>
  <c r="P12" i="1"/>
  <c r="O12" i="1"/>
  <c r="N12" i="1"/>
  <c r="M12" i="1"/>
  <c r="L12" i="1"/>
  <c r="K12" i="1"/>
  <c r="J12" i="1"/>
  <c r="I12" i="1"/>
  <c r="P9" i="1"/>
  <c r="O9" i="1"/>
  <c r="N9" i="1"/>
  <c r="M9" i="1"/>
  <c r="L9" i="1"/>
  <c r="K9" i="1"/>
  <c r="J9" i="1"/>
  <c r="I9" i="1"/>
  <c r="S9" i="1" l="1"/>
  <c r="S12" i="1"/>
</calcChain>
</file>

<file path=xl/sharedStrings.xml><?xml version="1.0" encoding="utf-8"?>
<sst xmlns="http://schemas.openxmlformats.org/spreadsheetml/2006/main" count="165" uniqueCount="73">
  <si>
    <t>Статус (муниципальная программа, подпрограмма)</t>
  </si>
  <si>
    <t>Наименование  программы, подпрограммы</t>
  </si>
  <si>
    <t>Наименование ГРБС</t>
  </si>
  <si>
    <t xml:space="preserve">Код бюджетной классификации </t>
  </si>
  <si>
    <t>Расходы</t>
  </si>
  <si>
    <t>(тыс. руб.), годы</t>
  </si>
  <si>
    <t>ГРБС</t>
  </si>
  <si>
    <t>ЦСР</t>
  </si>
  <si>
    <t>ВР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</si>
  <si>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</si>
  <si>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</si>
  <si>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</si>
  <si>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</si>
  <si>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</si>
  <si>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</si>
  <si>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</si>
  <si>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Жизнеобеспечение территории Приморского сельсовета.</t>
  </si>
  <si>
    <t>всего расходные обязательства по программе</t>
  </si>
  <si>
    <t>Х</t>
  </si>
  <si>
    <t>в том числе по ГРБС:</t>
  </si>
  <si>
    <t>Администрация Приморского сельсовета</t>
  </si>
  <si>
    <t>Благоустройство территории Приморского сельсовета.</t>
  </si>
  <si>
    <t>всего расходные обязательства по подпрограмме</t>
  </si>
  <si>
    <t>Администрация Приморского сельсовета.</t>
  </si>
  <si>
    <t>Содержание и ремонт внутрипоселенческих дорог Приморского сельсовета.</t>
  </si>
  <si>
    <t xml:space="preserve">всего расходные обязательства </t>
  </si>
  <si>
    <t>Обеспечение безопасности жителей Приморского сельсовета.</t>
  </si>
  <si>
    <t>Прочие мероприятия Приморского сельсовета.</t>
  </si>
  <si>
    <t>2021 год</t>
  </si>
  <si>
    <t>Муниципальная программа</t>
  </si>
  <si>
    <t>Подпрограмма 1</t>
  </si>
  <si>
    <t>Подпрограмма 2</t>
  </si>
  <si>
    <t>Подпрограмма 3</t>
  </si>
  <si>
    <t>Подпрограмма 4</t>
  </si>
  <si>
    <t>РЗ ПР</t>
  </si>
  <si>
    <t>Приложение № 3</t>
  </si>
  <si>
    <t xml:space="preserve">к паспорту муниципальной программы </t>
  </si>
  <si>
    <t xml:space="preserve">«Жизнеобеспечение территории Приморского сельсовета». </t>
  </si>
  <si>
    <t xml:space="preserve">Информация о распределении планируемых расходов по отдельным мероприятиям программы, подпрограммам муниципальной                                                 программы Приморского сельсовета </t>
  </si>
  <si>
    <t>Приложение № 4</t>
  </si>
  <si>
    <t xml:space="preserve">Информация о ресурсном обеспечении и прогнозной оценке расходов на реализацию целей муниципальной программы Приморского </t>
  </si>
  <si>
    <t>сельсовета с учетом источников финансирования, в том числе средств федерального бюджета, краевого и районного бюджета</t>
  </si>
  <si>
    <t>Статус</t>
  </si>
  <si>
    <t>Наименование муниципальной программы, подпрограммы муниципальной программы</t>
  </si>
  <si>
    <t>Ответственный исполнитель, соисполнители</t>
  </si>
  <si>
    <t>Оценка расходов</t>
  </si>
  <si>
    <t xml:space="preserve">Всего                    </t>
  </si>
  <si>
    <t xml:space="preserve">в том числе:             </t>
  </si>
  <si>
    <t xml:space="preserve">федеральный бюджет   </t>
  </si>
  <si>
    <t xml:space="preserve">краевой бюджет           </t>
  </si>
  <si>
    <t xml:space="preserve">внебюджетные  источники                 </t>
  </si>
  <si>
    <t xml:space="preserve">местный бюджет </t>
  </si>
  <si>
    <t>юридические лица</t>
  </si>
  <si>
    <t xml:space="preserve">федеральный бюджет </t>
  </si>
  <si>
    <t xml:space="preserve">Содержание и ремонт внутрипоселенческих дорог Приморского сельсовета. </t>
  </si>
  <si>
    <t xml:space="preserve">местный бюджет  </t>
  </si>
  <si>
    <t>Муниципальная подпрограмма 3.</t>
  </si>
  <si>
    <t>Муниципальная подпрограмма 4.</t>
  </si>
  <si>
    <t xml:space="preserve"> Муниципальная подпрограмма 2.</t>
  </si>
  <si>
    <t xml:space="preserve"> Муниципальная подпрограмма 1.</t>
  </si>
  <si>
    <t>2022 год</t>
  </si>
  <si>
    <t>2023год</t>
  </si>
  <si>
    <t>Итого за 2014-2023 годы</t>
  </si>
  <si>
    <t>2023 год</t>
  </si>
  <si>
    <t>Администрация Приморского сельсовета в том числе:</t>
  </si>
  <si>
    <t>федеральный и краевой бюджет</t>
  </si>
  <si>
    <t>местный бюджет</t>
  </si>
  <si>
    <t xml:space="preserve">благоустройство воинского захоранения </t>
  </si>
  <si>
    <t xml:space="preserve">федеральный бюджет в том числе: </t>
  </si>
  <si>
    <t>благоустройство воинского захоранения</t>
  </si>
  <si>
    <t xml:space="preserve">краевой бюджет  в том числе          </t>
  </si>
  <si>
    <t xml:space="preserve">местный бюджет в том числе: </t>
  </si>
  <si>
    <t>Создание детской игровой площадки п. Приморск ул. Ленина в том числе: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</si>
</sst>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0" fillId="0" borderId="0" xfId="0" applyBorder="1"/>
    <xf numFmtId="0" fontId="1" fillId="0" borderId="0" xfId="0" applyFont="1"/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2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vertical="center"/>
    </xf>
    <xf numFmtId="0" fontId="1" fillId="0" borderId="27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164" fontId="2" fillId="0" borderId="0" xfId="0" applyNumberFormat="1" applyFont="1" applyBorder="1" applyAlignment="1">
      <alignment vertical="center" wrapText="1"/>
    </xf>
    <xf numFmtId="164" fontId="2" fillId="0" borderId="7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33" xfId="0" applyNumberFormat="1" applyFont="1" applyBorder="1" applyAlignment="1">
      <alignment vertical="center" wrapText="1"/>
    </xf>
    <xf numFmtId="164" fontId="3" fillId="0" borderId="33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4" fontId="2" fillId="0" borderId="36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 wrapText="1"/>
    </xf>
    <xf numFmtId="164" fontId="3" fillId="0" borderId="10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164" fontId="2" fillId="0" borderId="12" xfId="0" applyNumberFormat="1" applyFont="1" applyBorder="1" applyAlignment="1">
      <alignment vertical="center" wrapText="1"/>
    </xf>
    <xf numFmtId="164" fontId="2" fillId="0" borderId="37" xfId="0" applyNumberFormat="1" applyFont="1" applyBorder="1" applyAlignment="1">
      <alignment vertical="center" wrapText="1"/>
    </xf>
    <xf numFmtId="164" fontId="2" fillId="0" borderId="35" xfId="0" applyNumberFormat="1" applyFont="1" applyBorder="1" applyAlignment="1">
      <alignment vertical="center" wrapText="1"/>
    </xf>
    <xf numFmtId="164" fontId="2" fillId="0" borderId="34" xfId="0" applyNumberFormat="1" applyFont="1" applyBorder="1" applyAlignment="1">
      <alignment vertical="center" wrapText="1"/>
    </xf>
    <xf numFmtId="164" fontId="2" fillId="0" borderId="30" xfId="0" applyNumberFormat="1" applyFont="1" applyBorder="1" applyAlignment="1">
      <alignment vertical="center" wrapText="1"/>
    </xf>
    <xf numFmtId="164" fontId="2" fillId="0" borderId="39" xfId="0" applyNumberFormat="1" applyFont="1" applyBorder="1" applyAlignment="1">
      <alignment vertical="center" wrapText="1"/>
    </xf>
    <xf numFmtId="164" fontId="2" fillId="0" borderId="40" xfId="0" applyNumberFormat="1" applyFont="1" applyBorder="1" applyAlignment="1">
      <alignment vertical="center" wrapText="1"/>
    </xf>
    <xf numFmtId="164" fontId="2" fillId="0" borderId="38" xfId="0" applyNumberFormat="1" applyFont="1" applyBorder="1" applyAlignment="1">
      <alignment vertical="center" wrapText="1"/>
    </xf>
    <xf numFmtId="164" fontId="2" fillId="0" borderId="41" xfId="0" applyNumberFormat="1" applyFont="1" applyBorder="1" applyAlignment="1">
      <alignment vertical="center" wrapText="1"/>
    </xf>
    <xf numFmtId="164" fontId="2" fillId="0" borderId="29" xfId="0" applyNumberFormat="1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164" fontId="2" fillId="0" borderId="42" xfId="0" applyNumberFormat="1" applyFont="1" applyBorder="1" applyAlignment="1">
      <alignment horizontal="center" vertical="center"/>
    </xf>
    <xf numFmtId="164" fontId="2" fillId="0" borderId="42" xfId="0" applyNumberFormat="1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64" fontId="5" fillId="0" borderId="10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 wrapText="1"/>
    </xf>
    <xf numFmtId="164" fontId="5" fillId="0" borderId="35" xfId="0" applyNumberFormat="1" applyFont="1" applyBorder="1" applyAlignment="1">
      <alignment vertical="center" wrapText="1"/>
    </xf>
    <xf numFmtId="164" fontId="5" fillId="0" borderId="37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1" fillId="0" borderId="42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1" fillId="0" borderId="44" xfId="0" applyFont="1" applyBorder="1" applyAlignment="1">
      <alignment horizontal="center" vertical="center"/>
    </xf>
    <xf numFmtId="164" fontId="2" fillId="0" borderId="44" xfId="0" applyNumberFormat="1" applyFont="1" applyBorder="1" applyAlignment="1">
      <alignment horizontal="center" vertical="center"/>
    </xf>
    <xf numFmtId="164" fontId="2" fillId="0" borderId="44" xfId="0" applyNumberFormat="1" applyFont="1" applyBorder="1" applyAlignment="1">
      <alignment vertical="center" wrapText="1"/>
    </xf>
    <xf numFmtId="164" fontId="5" fillId="0" borderId="45" xfId="0" applyNumberFormat="1" applyFont="1" applyBorder="1" applyAlignment="1">
      <alignment vertical="center" wrapText="1"/>
    </xf>
    <xf numFmtId="164" fontId="2" fillId="0" borderId="32" xfId="0" applyNumberFormat="1" applyFont="1" applyBorder="1" applyAlignment="1">
      <alignment vertical="center" wrapText="1"/>
    </xf>
    <xf numFmtId="0" fontId="0" fillId="0" borderId="46" xfId="0" applyBorder="1"/>
    <xf numFmtId="0" fontId="1" fillId="0" borderId="17" xfId="0" applyFont="1" applyBorder="1" applyAlignment="1">
      <alignment horizontal="left" vertical="center" textRotation="90" wrapText="1"/>
    </xf>
    <xf numFmtId="0" fontId="1" fillId="0" borderId="28" xfId="0" applyFont="1" applyBorder="1" applyAlignment="1">
      <alignment horizontal="left" vertical="center" textRotation="90" wrapText="1"/>
    </xf>
    <xf numFmtId="0" fontId="0" fillId="0" borderId="28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2" fillId="0" borderId="22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11" xfId="0" applyFont="1" applyBorder="1" applyAlignment="1">
      <alignment horizontal="left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0" fillId="0" borderId="2" xfId="0" applyBorder="1" applyAlignment="1">
      <alignment vertical="center" textRotation="90" wrapText="1"/>
    </xf>
    <xf numFmtId="0" fontId="0" fillId="0" borderId="11" xfId="0" applyBorder="1" applyAlignment="1">
      <alignment vertical="center" textRotation="90" wrapText="1"/>
    </xf>
    <xf numFmtId="0" fontId="1" fillId="0" borderId="30" xfId="0" applyFont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11" xfId="0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textRotation="90" wrapText="1"/>
    </xf>
    <xf numFmtId="0" fontId="1" fillId="0" borderId="20" xfId="0" applyFont="1" applyBorder="1" applyAlignment="1">
      <alignment horizontal="left" vertical="center" textRotation="90" wrapText="1"/>
    </xf>
    <xf numFmtId="0" fontId="1" fillId="0" borderId="13" xfId="0" applyFont="1" applyBorder="1" applyAlignment="1">
      <alignment horizontal="left" vertical="center" textRotation="90" wrapText="1"/>
    </xf>
    <xf numFmtId="0" fontId="1" fillId="0" borderId="21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4" xfId="0" applyFont="1" applyBorder="1" applyAlignment="1">
      <alignment horizontal="left" vertical="center" textRotation="90" wrapText="1"/>
    </xf>
    <xf numFmtId="0" fontId="1" fillId="0" borderId="42" xfId="0" applyFont="1" applyBorder="1" applyAlignment="1">
      <alignment horizontal="left" vertical="center" textRotation="90" wrapText="1"/>
    </xf>
    <xf numFmtId="0" fontId="0" fillId="0" borderId="7" xfId="0" applyBorder="1" applyAlignment="1">
      <alignment horizontal="left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left" vertical="center" textRotation="90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2" fillId="0" borderId="23" xfId="0" applyNumberFormat="1" applyFont="1" applyBorder="1" applyAlignment="1">
      <alignment vertical="center" wrapText="1"/>
    </xf>
    <xf numFmtId="164" fontId="2" fillId="0" borderId="26" xfId="0" applyNumberFormat="1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 wrapText="1"/>
    </xf>
    <xf numFmtId="0" fontId="1" fillId="0" borderId="11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5" xfId="0" applyBorder="1" applyAlignment="1">
      <alignment vertical="center" textRotation="90" wrapText="1"/>
    </xf>
    <xf numFmtId="0" fontId="1" fillId="0" borderId="22" xfId="0" applyFont="1" applyBorder="1" applyAlignment="1">
      <alignment vertical="center" textRotation="90" wrapText="1"/>
    </xf>
    <xf numFmtId="0" fontId="0" fillId="0" borderId="31" xfId="0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27"/>
  <sheetViews>
    <sheetView topLeftCell="A23" workbookViewId="0">
      <selection activeCell="V11" sqref="V11"/>
    </sheetView>
  </sheetViews>
  <sheetFormatPr defaultRowHeight="15" x14ac:dyDescent="0.25"/>
  <cols>
    <col min="1" max="1" width="4.42578125" customWidth="1"/>
    <col min="2" max="2" width="8.42578125" customWidth="1"/>
    <col min="3" max="3" width="15.28515625" customWidth="1"/>
    <col min="4" max="4" width="18.5703125" customWidth="1"/>
    <col min="5" max="5" width="3.85546875" customWidth="1"/>
    <col min="6" max="6" width="4.28515625" customWidth="1"/>
    <col min="7" max="7" width="5.28515625" customWidth="1"/>
    <col min="8" max="8" width="4.7109375" customWidth="1"/>
    <col min="9" max="9" width="6.7109375" customWidth="1"/>
    <col min="10" max="10" width="5.7109375" customWidth="1"/>
    <col min="11" max="11" width="7.5703125" customWidth="1"/>
    <col min="12" max="12" width="6.85546875" customWidth="1"/>
    <col min="13" max="13" width="5.7109375" customWidth="1"/>
    <col min="14" max="14" width="5.5703125" customWidth="1"/>
    <col min="15" max="15" width="5.85546875" customWidth="1"/>
    <col min="16" max="16" width="7.28515625" customWidth="1"/>
    <col min="17" max="18" width="6" customWidth="1"/>
  </cols>
  <sheetData>
    <row r="1" spans="2:20" ht="15.75" x14ac:dyDescent="0.25">
      <c r="I1" s="13" t="s">
        <v>35</v>
      </c>
    </row>
    <row r="2" spans="2:20" x14ac:dyDescent="0.25">
      <c r="I2" t="s">
        <v>36</v>
      </c>
    </row>
    <row r="3" spans="2:20" x14ac:dyDescent="0.25">
      <c r="I3" t="s">
        <v>37</v>
      </c>
    </row>
    <row r="4" spans="2:20" ht="28.5" customHeight="1" thickBot="1" x14ac:dyDescent="0.3">
      <c r="B4" s="71" t="s">
        <v>38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2:20" ht="61.5" customHeight="1" x14ac:dyDescent="0.25">
      <c r="B5" s="82" t="s">
        <v>0</v>
      </c>
      <c r="C5" s="73" t="s">
        <v>1</v>
      </c>
      <c r="D5" s="85" t="s">
        <v>2</v>
      </c>
      <c r="E5" s="112" t="s">
        <v>3</v>
      </c>
      <c r="F5" s="113"/>
      <c r="G5" s="113"/>
      <c r="H5" s="114"/>
      <c r="I5" s="118" t="s">
        <v>4</v>
      </c>
      <c r="J5" s="113"/>
      <c r="K5" s="113"/>
      <c r="L5" s="113"/>
      <c r="M5" s="113"/>
      <c r="N5" s="113"/>
      <c r="O5" s="113"/>
      <c r="P5" s="113"/>
      <c r="Q5" s="113"/>
      <c r="R5" s="113"/>
      <c r="S5" s="119"/>
    </row>
    <row r="6" spans="2:20" ht="16.5" thickBot="1" x14ac:dyDescent="0.3">
      <c r="B6" s="109"/>
      <c r="C6" s="74"/>
      <c r="D6" s="98"/>
      <c r="E6" s="115"/>
      <c r="F6" s="116"/>
      <c r="G6" s="116"/>
      <c r="H6" s="117"/>
      <c r="I6" s="120" t="s">
        <v>5</v>
      </c>
      <c r="J6" s="116"/>
      <c r="K6" s="116"/>
      <c r="L6" s="116"/>
      <c r="M6" s="116"/>
      <c r="N6" s="116"/>
      <c r="O6" s="116"/>
      <c r="P6" s="116"/>
      <c r="Q6" s="116"/>
      <c r="R6" s="116"/>
      <c r="S6" s="121"/>
    </row>
    <row r="7" spans="2:20" ht="46.5" customHeight="1" x14ac:dyDescent="0.25">
      <c r="B7" s="109"/>
      <c r="C7" s="74"/>
      <c r="D7" s="98"/>
      <c r="E7" s="85" t="s">
        <v>6</v>
      </c>
      <c r="F7" s="85" t="s">
        <v>34</v>
      </c>
      <c r="G7" s="85" t="s">
        <v>7</v>
      </c>
      <c r="H7" s="85" t="s">
        <v>8</v>
      </c>
      <c r="I7" s="85" t="s">
        <v>9</v>
      </c>
      <c r="J7" s="85" t="s">
        <v>10</v>
      </c>
      <c r="K7" s="85" t="s">
        <v>11</v>
      </c>
      <c r="L7" s="85" t="s">
        <v>12</v>
      </c>
      <c r="M7" s="85" t="s">
        <v>13</v>
      </c>
      <c r="N7" s="85" t="s">
        <v>14</v>
      </c>
      <c r="O7" s="67" t="s">
        <v>15</v>
      </c>
      <c r="P7" s="67" t="s">
        <v>28</v>
      </c>
      <c r="Q7" s="67" t="s">
        <v>60</v>
      </c>
      <c r="R7" s="67" t="s">
        <v>61</v>
      </c>
      <c r="S7" s="85" t="s">
        <v>62</v>
      </c>
    </row>
    <row r="8" spans="2:20" ht="15.75" thickBot="1" x14ac:dyDescent="0.3">
      <c r="B8" s="110"/>
      <c r="C8" s="111"/>
      <c r="D8" s="98"/>
      <c r="E8" s="98"/>
      <c r="F8" s="86"/>
      <c r="G8" s="98"/>
      <c r="H8" s="98"/>
      <c r="I8" s="98"/>
      <c r="J8" s="98"/>
      <c r="K8" s="98"/>
      <c r="L8" s="98"/>
      <c r="M8" s="98"/>
      <c r="N8" s="98"/>
      <c r="O8" s="96"/>
      <c r="P8" s="68"/>
      <c r="Q8" s="68"/>
      <c r="R8" s="68"/>
      <c r="S8" s="98"/>
    </row>
    <row r="9" spans="2:20" ht="49.5" customHeight="1" x14ac:dyDescent="0.25">
      <c r="B9" s="76" t="s">
        <v>29</v>
      </c>
      <c r="C9" s="99" t="s">
        <v>16</v>
      </c>
      <c r="D9" s="102" t="s">
        <v>17</v>
      </c>
      <c r="E9" s="104" t="s">
        <v>18</v>
      </c>
      <c r="F9" s="104" t="s">
        <v>18</v>
      </c>
      <c r="G9" s="104" t="s">
        <v>18</v>
      </c>
      <c r="H9" s="104" t="s">
        <v>18</v>
      </c>
      <c r="I9" s="69">
        <f t="shared" ref="I9:R9" si="0">I13+I18+I22+I25</f>
        <v>2912.6000000000004</v>
      </c>
      <c r="J9" s="69">
        <f t="shared" si="0"/>
        <v>5048.5</v>
      </c>
      <c r="K9" s="69">
        <f t="shared" si="0"/>
        <v>50206.6</v>
      </c>
      <c r="L9" s="69">
        <f t="shared" si="0"/>
        <v>34511.9</v>
      </c>
      <c r="M9" s="69">
        <f t="shared" si="0"/>
        <v>7600.8</v>
      </c>
      <c r="N9" s="69">
        <f t="shared" si="0"/>
        <v>6822.3</v>
      </c>
      <c r="O9" s="69">
        <f t="shared" si="0"/>
        <v>8683.4000000000015</v>
      </c>
      <c r="P9" s="69">
        <f t="shared" si="0"/>
        <v>7430.1</v>
      </c>
      <c r="Q9" s="69">
        <f t="shared" si="0"/>
        <v>4087.6000000000004</v>
      </c>
      <c r="R9" s="69">
        <f t="shared" si="0"/>
        <v>3809.6</v>
      </c>
      <c r="S9" s="122">
        <f>SUM(I9:R9)</f>
        <v>131113.40000000002</v>
      </c>
    </row>
    <row r="10" spans="2:20" ht="15" hidden="1" customHeight="1" x14ac:dyDescent="0.25">
      <c r="B10" s="77"/>
      <c r="C10" s="100"/>
      <c r="D10" s="103"/>
      <c r="E10" s="105"/>
      <c r="F10" s="105"/>
      <c r="G10" s="105"/>
      <c r="H10" s="105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123"/>
    </row>
    <row r="11" spans="2:20" ht="30.75" customHeight="1" thickBot="1" x14ac:dyDescent="0.3">
      <c r="B11" s="77"/>
      <c r="C11" s="100"/>
      <c r="D11" s="21" t="s">
        <v>19</v>
      </c>
      <c r="E11" s="20"/>
      <c r="F11" s="20"/>
      <c r="G11" s="20"/>
      <c r="H11" s="20"/>
      <c r="I11" s="19"/>
      <c r="J11" s="19"/>
      <c r="K11" s="19"/>
      <c r="L11" s="17"/>
      <c r="M11" s="17"/>
      <c r="N11" s="17"/>
      <c r="O11" s="18"/>
      <c r="P11" s="18"/>
      <c r="Q11" s="18"/>
      <c r="R11" s="18"/>
      <c r="S11" s="17"/>
    </row>
    <row r="12" spans="2:20" ht="44.25" customHeight="1" thickBot="1" x14ac:dyDescent="0.3">
      <c r="B12" s="78"/>
      <c r="C12" s="101"/>
      <c r="D12" s="22" t="s">
        <v>20</v>
      </c>
      <c r="E12" s="6"/>
      <c r="F12" s="2" t="s">
        <v>18</v>
      </c>
      <c r="G12" s="2" t="s">
        <v>18</v>
      </c>
      <c r="H12" s="2" t="s">
        <v>18</v>
      </c>
      <c r="I12" s="14">
        <f t="shared" ref="I12:R12" si="1">I15+I21+I24+I27</f>
        <v>2912.6000000000004</v>
      </c>
      <c r="J12" s="14">
        <f t="shared" si="1"/>
        <v>5048.5</v>
      </c>
      <c r="K12" s="14">
        <f t="shared" si="1"/>
        <v>50206.6</v>
      </c>
      <c r="L12" s="14">
        <f t="shared" si="1"/>
        <v>34511.9</v>
      </c>
      <c r="M12" s="14">
        <f t="shared" si="1"/>
        <v>7600.8</v>
      </c>
      <c r="N12" s="14">
        <f t="shared" si="1"/>
        <v>6822.3</v>
      </c>
      <c r="O12" s="14">
        <f t="shared" si="1"/>
        <v>8683.4000000000015</v>
      </c>
      <c r="P12" s="14">
        <f t="shared" si="1"/>
        <v>7430.1</v>
      </c>
      <c r="Q12" s="14">
        <f t="shared" si="1"/>
        <v>4087.6000000000004</v>
      </c>
      <c r="R12" s="14">
        <f t="shared" si="1"/>
        <v>3809.6</v>
      </c>
      <c r="S12" s="15">
        <f>SUM(I12:R12)</f>
        <v>131113.40000000002</v>
      </c>
    </row>
    <row r="13" spans="2:20" ht="50.25" customHeight="1" thickBot="1" x14ac:dyDescent="0.3">
      <c r="B13" s="79" t="s">
        <v>30</v>
      </c>
      <c r="C13" s="106" t="s">
        <v>21</v>
      </c>
      <c r="D13" s="1" t="s">
        <v>22</v>
      </c>
      <c r="E13" s="6"/>
      <c r="F13" s="2" t="s">
        <v>18</v>
      </c>
      <c r="G13" s="2" t="s">
        <v>18</v>
      </c>
      <c r="H13" s="2" t="s">
        <v>18</v>
      </c>
      <c r="I13" s="14">
        <v>2020.5</v>
      </c>
      <c r="J13" s="14">
        <v>2107</v>
      </c>
      <c r="K13" s="14">
        <v>3655.1</v>
      </c>
      <c r="L13" s="16">
        <v>3546.5</v>
      </c>
      <c r="M13" s="16">
        <v>3644.7</v>
      </c>
      <c r="N13" s="15">
        <v>3773.2</v>
      </c>
      <c r="O13" s="15">
        <v>5257.3</v>
      </c>
      <c r="P13" s="15">
        <v>2627.8</v>
      </c>
      <c r="Q13" s="15">
        <v>1098.8</v>
      </c>
      <c r="R13" s="15">
        <v>928.4</v>
      </c>
      <c r="S13" s="15">
        <f>SUM(I13:R13)</f>
        <v>28659.3</v>
      </c>
    </row>
    <row r="14" spans="2:20" ht="32.25" customHeight="1" thickBot="1" x14ac:dyDescent="0.3">
      <c r="B14" s="132"/>
      <c r="C14" s="107"/>
      <c r="D14" s="1" t="s">
        <v>19</v>
      </c>
      <c r="E14" s="6"/>
      <c r="F14" s="2" t="s">
        <v>18</v>
      </c>
      <c r="G14" s="2" t="s">
        <v>18</v>
      </c>
      <c r="H14" s="2" t="s">
        <v>18</v>
      </c>
      <c r="I14" s="3"/>
      <c r="J14" s="3"/>
      <c r="K14" s="3"/>
      <c r="L14" s="4"/>
      <c r="M14" s="4"/>
      <c r="N14" s="4"/>
      <c r="O14" s="5"/>
      <c r="P14" s="5"/>
      <c r="Q14" s="5"/>
      <c r="R14" s="5"/>
      <c r="S14" s="4"/>
    </row>
    <row r="15" spans="2:20" ht="64.5" customHeight="1" thickBot="1" x14ac:dyDescent="0.3">
      <c r="B15" s="132"/>
      <c r="C15" s="107"/>
      <c r="D15" s="1" t="s">
        <v>64</v>
      </c>
      <c r="E15" s="6"/>
      <c r="F15" s="2" t="s">
        <v>18</v>
      </c>
      <c r="G15" s="2" t="s">
        <v>18</v>
      </c>
      <c r="H15" s="2" t="s">
        <v>18</v>
      </c>
      <c r="I15" s="14">
        <v>2020.5</v>
      </c>
      <c r="J15" s="14">
        <v>2107</v>
      </c>
      <c r="K15" s="14">
        <v>3655.1</v>
      </c>
      <c r="L15" s="15">
        <v>3546.5</v>
      </c>
      <c r="M15" s="15">
        <v>3644.7</v>
      </c>
      <c r="N15" s="15">
        <v>3773.2</v>
      </c>
      <c r="O15" s="15">
        <v>5257.3</v>
      </c>
      <c r="P15" s="15">
        <v>2627.8</v>
      </c>
      <c r="Q15" s="15">
        <v>1098.8</v>
      </c>
      <c r="R15" s="15">
        <v>928.4</v>
      </c>
      <c r="S15" s="15">
        <f>SUM(I15:R15)</f>
        <v>28659.3</v>
      </c>
    </row>
    <row r="16" spans="2:20" ht="54.75" customHeight="1" thickBot="1" x14ac:dyDescent="0.3">
      <c r="B16" s="132"/>
      <c r="C16" s="107"/>
      <c r="D16" s="55" t="s">
        <v>67</v>
      </c>
      <c r="E16" s="44"/>
      <c r="F16" s="2" t="s">
        <v>18</v>
      </c>
      <c r="G16" s="2" t="s">
        <v>18</v>
      </c>
      <c r="H16" s="2" t="s">
        <v>18</v>
      </c>
      <c r="I16" s="45"/>
      <c r="J16" s="45"/>
      <c r="K16" s="45"/>
      <c r="L16" s="46"/>
      <c r="M16" s="46"/>
      <c r="N16" s="46"/>
      <c r="O16" s="46">
        <v>45</v>
      </c>
      <c r="P16" s="46"/>
      <c r="Q16" s="15"/>
      <c r="R16" s="15"/>
      <c r="S16" s="15">
        <v>45</v>
      </c>
    </row>
    <row r="17" spans="2:22" ht="96.75" customHeight="1" thickBot="1" x14ac:dyDescent="0.3">
      <c r="B17" s="133"/>
      <c r="C17" s="108"/>
      <c r="D17" s="56" t="s">
        <v>72</v>
      </c>
      <c r="E17" s="57"/>
      <c r="F17" s="2" t="s">
        <v>18</v>
      </c>
      <c r="G17" s="2" t="s">
        <v>18</v>
      </c>
      <c r="H17" s="2" t="s">
        <v>18</v>
      </c>
      <c r="I17" s="58"/>
      <c r="J17" s="58"/>
      <c r="K17" s="58"/>
      <c r="L17" s="59"/>
      <c r="M17" s="59"/>
      <c r="N17" s="59"/>
      <c r="O17" s="59"/>
      <c r="P17" s="60">
        <v>1200</v>
      </c>
      <c r="Q17" s="15"/>
      <c r="R17" s="15"/>
      <c r="S17" s="48">
        <f>SUM(I17:R17)</f>
        <v>1200</v>
      </c>
    </row>
    <row r="18" spans="2:22" ht="37.5" customHeight="1" thickBot="1" x14ac:dyDescent="0.3">
      <c r="B18" s="79" t="s">
        <v>31</v>
      </c>
      <c r="C18" s="63" t="s">
        <v>24</v>
      </c>
      <c r="D18" s="96" t="s">
        <v>25</v>
      </c>
      <c r="E18" s="92"/>
      <c r="F18" s="92" t="s">
        <v>18</v>
      </c>
      <c r="G18" s="92" t="s">
        <v>18</v>
      </c>
      <c r="H18" s="92" t="s">
        <v>18</v>
      </c>
      <c r="I18" s="94">
        <v>707.9</v>
      </c>
      <c r="J18" s="94">
        <v>2534.6</v>
      </c>
      <c r="K18" s="94">
        <v>7615.2</v>
      </c>
      <c r="L18" s="87">
        <v>19572.7</v>
      </c>
      <c r="M18" s="87">
        <v>3352.5</v>
      </c>
      <c r="N18" s="87">
        <v>2359.8000000000002</v>
      </c>
      <c r="O18" s="89">
        <v>2519.3000000000002</v>
      </c>
      <c r="P18" s="15">
        <v>4106.8</v>
      </c>
      <c r="Q18" s="15">
        <v>2342.3000000000002</v>
      </c>
      <c r="R18" s="15">
        <v>2381.1999999999998</v>
      </c>
      <c r="S18" s="91">
        <f>SUM(I18:R18)</f>
        <v>47492.30000000001</v>
      </c>
    </row>
    <row r="19" spans="2:22" ht="15.75" hidden="1" customHeight="1" thickBot="1" x14ac:dyDescent="0.3">
      <c r="B19" s="80"/>
      <c r="C19" s="64"/>
      <c r="D19" s="97"/>
      <c r="E19" s="93"/>
      <c r="F19" s="93"/>
      <c r="G19" s="93"/>
      <c r="H19" s="93"/>
      <c r="I19" s="95"/>
      <c r="J19" s="95"/>
      <c r="K19" s="95"/>
      <c r="L19" s="88"/>
      <c r="M19" s="88"/>
      <c r="N19" s="88"/>
      <c r="O19" s="90"/>
      <c r="P19" s="15">
        <v>2306.8000000000002</v>
      </c>
      <c r="Q19" s="15">
        <v>2342.3000000000002</v>
      </c>
      <c r="R19" s="15">
        <v>2381.1999999999998</v>
      </c>
      <c r="S19" s="88"/>
    </row>
    <row r="20" spans="2:22" ht="30.75" customHeight="1" thickBot="1" x14ac:dyDescent="0.3">
      <c r="B20" s="80"/>
      <c r="C20" s="65"/>
      <c r="D20" s="7" t="s">
        <v>19</v>
      </c>
      <c r="E20" s="8"/>
      <c r="F20" s="8" t="s">
        <v>18</v>
      </c>
      <c r="G20" s="8" t="s">
        <v>18</v>
      </c>
      <c r="H20" s="8" t="s">
        <v>18</v>
      </c>
      <c r="I20" s="8"/>
      <c r="J20" s="9"/>
      <c r="K20" s="9"/>
      <c r="L20" s="10"/>
      <c r="M20" s="10"/>
      <c r="N20" s="10"/>
      <c r="O20" s="10"/>
      <c r="P20" s="10"/>
      <c r="Q20" s="10"/>
      <c r="R20" s="10"/>
      <c r="S20" s="11"/>
      <c r="V20" s="12"/>
    </row>
    <row r="21" spans="2:22" ht="58.5" customHeight="1" thickBot="1" x14ac:dyDescent="0.3">
      <c r="B21" s="81"/>
      <c r="C21" s="66"/>
      <c r="D21" s="1" t="s">
        <v>23</v>
      </c>
      <c r="E21" s="2"/>
      <c r="F21" s="2"/>
      <c r="G21" s="2"/>
      <c r="H21" s="2"/>
      <c r="I21" s="14">
        <v>707.9</v>
      </c>
      <c r="J21" s="14">
        <v>2534.6</v>
      </c>
      <c r="K21" s="14">
        <v>7615.2</v>
      </c>
      <c r="L21" s="16">
        <v>19572.7</v>
      </c>
      <c r="M21" s="16">
        <v>3352.5</v>
      </c>
      <c r="N21" s="16">
        <v>2359.8000000000002</v>
      </c>
      <c r="O21" s="15">
        <v>2519.3000000000002</v>
      </c>
      <c r="P21" s="15">
        <v>4106.8</v>
      </c>
      <c r="Q21" s="15">
        <v>2342.3000000000002</v>
      </c>
      <c r="R21" s="15">
        <v>2381.1999999999998</v>
      </c>
      <c r="S21" s="16">
        <f>SUM(I21:R21)</f>
        <v>47492.30000000001</v>
      </c>
      <c r="V21" s="12"/>
    </row>
    <row r="22" spans="2:22" ht="36" customHeight="1" thickBot="1" x14ac:dyDescent="0.3">
      <c r="B22" s="82" t="s">
        <v>32</v>
      </c>
      <c r="C22" s="73" t="s">
        <v>26</v>
      </c>
      <c r="D22" s="1" t="s">
        <v>25</v>
      </c>
      <c r="E22" s="2"/>
      <c r="F22" s="2" t="s">
        <v>18</v>
      </c>
      <c r="G22" s="2" t="s">
        <v>18</v>
      </c>
      <c r="H22" s="2" t="s">
        <v>18</v>
      </c>
      <c r="I22" s="14">
        <v>42.4</v>
      </c>
      <c r="J22" s="14">
        <v>16.399999999999999</v>
      </c>
      <c r="K22" s="14">
        <v>135.1</v>
      </c>
      <c r="L22" s="16">
        <v>93.8</v>
      </c>
      <c r="M22" s="16">
        <v>71.3</v>
      </c>
      <c r="N22" s="16">
        <v>98.3</v>
      </c>
      <c r="O22" s="15">
        <v>418.2</v>
      </c>
      <c r="P22" s="15">
        <v>214.5</v>
      </c>
      <c r="Q22" s="15">
        <v>210</v>
      </c>
      <c r="R22" s="15">
        <v>211</v>
      </c>
      <c r="S22" s="16">
        <f>SUM(I22:R22)</f>
        <v>1511</v>
      </c>
    </row>
    <row r="23" spans="2:22" ht="30.75" customHeight="1" thickBot="1" x14ac:dyDescent="0.3">
      <c r="B23" s="83"/>
      <c r="C23" s="74"/>
      <c r="D23" s="1" t="s">
        <v>19</v>
      </c>
      <c r="E23" s="2"/>
      <c r="F23" s="2" t="s">
        <v>18</v>
      </c>
      <c r="G23" s="2" t="s">
        <v>18</v>
      </c>
      <c r="H23" s="2" t="s">
        <v>18</v>
      </c>
      <c r="I23" s="3"/>
      <c r="J23" s="3"/>
      <c r="K23" s="3"/>
      <c r="L23" s="4"/>
      <c r="M23" s="4"/>
      <c r="N23" s="4"/>
      <c r="O23" s="5"/>
      <c r="P23" s="5"/>
      <c r="Q23" s="5"/>
      <c r="R23" s="5"/>
      <c r="S23" s="4"/>
    </row>
    <row r="24" spans="2:22" ht="57.75" customHeight="1" thickBot="1" x14ac:dyDescent="0.3">
      <c r="B24" s="84"/>
      <c r="C24" s="75"/>
      <c r="D24" s="1" t="s">
        <v>23</v>
      </c>
      <c r="E24" s="2"/>
      <c r="F24" s="2"/>
      <c r="G24" s="2"/>
      <c r="H24" s="2"/>
      <c r="I24" s="14">
        <v>42.4</v>
      </c>
      <c r="J24" s="14">
        <v>16.399999999999999</v>
      </c>
      <c r="K24" s="14">
        <v>135.1</v>
      </c>
      <c r="L24" s="16">
        <v>93.8</v>
      </c>
      <c r="M24" s="16">
        <v>71.3</v>
      </c>
      <c r="N24" s="16">
        <v>98.3</v>
      </c>
      <c r="O24" s="15">
        <v>418.2</v>
      </c>
      <c r="P24" s="15">
        <v>214.5</v>
      </c>
      <c r="Q24" s="15">
        <v>210</v>
      </c>
      <c r="R24" s="15">
        <v>211</v>
      </c>
      <c r="S24" s="16">
        <f>SUM(I24:R24)</f>
        <v>1511</v>
      </c>
    </row>
    <row r="25" spans="2:22" ht="36.75" customHeight="1" thickBot="1" x14ac:dyDescent="0.3">
      <c r="B25" s="82" t="s">
        <v>33</v>
      </c>
      <c r="C25" s="73" t="s">
        <v>27</v>
      </c>
      <c r="D25" s="1" t="s">
        <v>25</v>
      </c>
      <c r="E25" s="2"/>
      <c r="F25" s="2" t="s">
        <v>18</v>
      </c>
      <c r="G25" s="2" t="s">
        <v>18</v>
      </c>
      <c r="H25" s="2" t="s">
        <v>18</v>
      </c>
      <c r="I25" s="14">
        <v>141.80000000000001</v>
      </c>
      <c r="J25" s="14">
        <v>390.5</v>
      </c>
      <c r="K25" s="14">
        <v>38801.199999999997</v>
      </c>
      <c r="L25" s="16">
        <v>11298.9</v>
      </c>
      <c r="M25" s="16">
        <v>532.29999999999995</v>
      </c>
      <c r="N25" s="16">
        <v>591</v>
      </c>
      <c r="O25" s="15">
        <v>488.6</v>
      </c>
      <c r="P25" s="35">
        <v>481</v>
      </c>
      <c r="Q25" s="35">
        <v>436.5</v>
      </c>
      <c r="R25" s="24">
        <v>289</v>
      </c>
      <c r="S25" s="43">
        <f>SUM(I25:R25)</f>
        <v>53450.8</v>
      </c>
    </row>
    <row r="26" spans="2:22" ht="36" customHeight="1" thickBot="1" x14ac:dyDescent="0.3">
      <c r="B26" s="83"/>
      <c r="C26" s="74"/>
      <c r="D26" s="1" t="s">
        <v>19</v>
      </c>
      <c r="E26" s="2"/>
      <c r="F26" s="2" t="s">
        <v>18</v>
      </c>
      <c r="G26" s="2" t="s">
        <v>18</v>
      </c>
      <c r="H26" s="2" t="s">
        <v>18</v>
      </c>
      <c r="I26" s="3"/>
      <c r="J26" s="3"/>
      <c r="K26" s="3"/>
      <c r="L26" s="4"/>
      <c r="M26" s="4"/>
      <c r="N26" s="4"/>
      <c r="O26" s="5"/>
      <c r="P26" s="5"/>
      <c r="Q26" s="5"/>
      <c r="R26" s="5"/>
      <c r="S26" s="4"/>
    </row>
    <row r="27" spans="2:22" ht="63.75" customHeight="1" thickBot="1" x14ac:dyDescent="0.3">
      <c r="B27" s="84"/>
      <c r="C27" s="75"/>
      <c r="D27" s="1" t="s">
        <v>23</v>
      </c>
      <c r="E27" s="2"/>
      <c r="F27" s="2"/>
      <c r="G27" s="2"/>
      <c r="H27" s="2"/>
      <c r="I27" s="14">
        <v>141.80000000000001</v>
      </c>
      <c r="J27" s="14">
        <v>390.5</v>
      </c>
      <c r="K27" s="14">
        <v>38801.199999999997</v>
      </c>
      <c r="L27" s="16">
        <v>11298.9</v>
      </c>
      <c r="M27" s="16">
        <v>532.29999999999995</v>
      </c>
      <c r="N27" s="16">
        <v>591</v>
      </c>
      <c r="O27" s="15">
        <v>488.6</v>
      </c>
      <c r="P27" s="35">
        <v>481</v>
      </c>
      <c r="Q27" s="35">
        <v>436.5</v>
      </c>
      <c r="R27" s="24">
        <v>289</v>
      </c>
      <c r="S27" s="43">
        <f>SUM(I27:R27)</f>
        <v>53450.8</v>
      </c>
    </row>
  </sheetData>
  <mergeCells count="61">
    <mergeCell ref="B13:B17"/>
    <mergeCell ref="C13:C17"/>
    <mergeCell ref="Q9:Q10"/>
    <mergeCell ref="O7:O8"/>
    <mergeCell ref="B5:B8"/>
    <mergeCell ref="C5:C8"/>
    <mergeCell ref="D5:D8"/>
    <mergeCell ref="E5:H6"/>
    <mergeCell ref="I5:S5"/>
    <mergeCell ref="I6:S6"/>
    <mergeCell ref="E7:E8"/>
    <mergeCell ref="G7:G8"/>
    <mergeCell ref="H7:H8"/>
    <mergeCell ref="I7:I8"/>
    <mergeCell ref="Q7:Q8"/>
    <mergeCell ref="S9:S10"/>
    <mergeCell ref="S7:S8"/>
    <mergeCell ref="C9:C12"/>
    <mergeCell ref="D9:D10"/>
    <mergeCell ref="E9:E10"/>
    <mergeCell ref="F9:F10"/>
    <mergeCell ref="G9:G10"/>
    <mergeCell ref="H9:H10"/>
    <mergeCell ref="I9:I10"/>
    <mergeCell ref="J9:J10"/>
    <mergeCell ref="K9:K10"/>
    <mergeCell ref="J7:J8"/>
    <mergeCell ref="K7:K8"/>
    <mergeCell ref="L7:L8"/>
    <mergeCell ref="M7:M8"/>
    <mergeCell ref="N7:N8"/>
    <mergeCell ref="L9:L10"/>
    <mergeCell ref="M9:M10"/>
    <mergeCell ref="N9:N10"/>
    <mergeCell ref="O9:O10"/>
    <mergeCell ref="P9:P10"/>
    <mergeCell ref="J18:J19"/>
    <mergeCell ref="K18:K19"/>
    <mergeCell ref="L18:L19"/>
    <mergeCell ref="M18:M19"/>
    <mergeCell ref="I18:I19"/>
    <mergeCell ref="D18:D19"/>
    <mergeCell ref="E18:E19"/>
    <mergeCell ref="F18:F19"/>
    <mergeCell ref="G18:G19"/>
    <mergeCell ref="C18:C21"/>
    <mergeCell ref="R7:R8"/>
    <mergeCell ref="R9:R10"/>
    <mergeCell ref="B4:T4"/>
    <mergeCell ref="C25:C27"/>
    <mergeCell ref="P7:P8"/>
    <mergeCell ref="B9:B12"/>
    <mergeCell ref="B18:B21"/>
    <mergeCell ref="B22:B24"/>
    <mergeCell ref="B25:B27"/>
    <mergeCell ref="F7:F8"/>
    <mergeCell ref="N18:N19"/>
    <mergeCell ref="O18:O19"/>
    <mergeCell ref="S18:S19"/>
    <mergeCell ref="C22:C24"/>
    <mergeCell ref="H18:H19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1"/>
  <sheetViews>
    <sheetView tabSelected="1" workbookViewId="0">
      <selection sqref="A1:A1048576"/>
    </sheetView>
  </sheetViews>
  <sheetFormatPr defaultRowHeight="15" x14ac:dyDescent="0.25"/>
  <cols>
    <col min="1" max="1" width="4.28515625" customWidth="1"/>
    <col min="2" max="2" width="5.7109375" customWidth="1"/>
    <col min="3" max="3" width="16.42578125" customWidth="1"/>
    <col min="4" max="4" width="17.5703125" customWidth="1"/>
    <col min="5" max="5" width="8.140625" customWidth="1"/>
    <col min="6" max="6" width="7.85546875" customWidth="1"/>
    <col min="7" max="7" width="8.140625" customWidth="1"/>
    <col min="8" max="8" width="7.5703125" customWidth="1"/>
    <col min="9" max="9" width="8.140625" customWidth="1"/>
    <col min="10" max="10" width="8.42578125" customWidth="1"/>
    <col min="11" max="12" width="8.7109375" customWidth="1"/>
    <col min="13" max="13" width="8.85546875" customWidth="1"/>
    <col min="14" max="14" width="8" customWidth="1"/>
    <col min="15" max="15" width="10.85546875" customWidth="1"/>
  </cols>
  <sheetData>
    <row r="1" spans="2:15" ht="15.75" x14ac:dyDescent="0.25">
      <c r="H1" s="13" t="s">
        <v>39</v>
      </c>
    </row>
    <row r="2" spans="2:15" x14ac:dyDescent="0.25">
      <c r="H2" t="s">
        <v>36</v>
      </c>
    </row>
    <row r="3" spans="2:15" ht="15.75" x14ac:dyDescent="0.25">
      <c r="H3" s="13" t="s">
        <v>37</v>
      </c>
    </row>
    <row r="4" spans="2:15" x14ac:dyDescent="0.25">
      <c r="B4" t="s">
        <v>40</v>
      </c>
    </row>
    <row r="5" spans="2:15" ht="15.75" thickBot="1" x14ac:dyDescent="0.3">
      <c r="B5" t="s">
        <v>41</v>
      </c>
    </row>
    <row r="6" spans="2:15" ht="15.75" x14ac:dyDescent="0.25">
      <c r="B6" s="82" t="s">
        <v>42</v>
      </c>
      <c r="C6" s="82" t="s">
        <v>43</v>
      </c>
      <c r="D6" s="82" t="s">
        <v>44</v>
      </c>
      <c r="E6" s="112" t="s">
        <v>45</v>
      </c>
      <c r="F6" s="113"/>
      <c r="G6" s="113"/>
      <c r="H6" s="113"/>
      <c r="I6" s="113"/>
      <c r="J6" s="113"/>
      <c r="K6" s="113"/>
      <c r="L6" s="113"/>
      <c r="M6" s="113"/>
      <c r="N6" s="113"/>
      <c r="O6" s="119"/>
    </row>
    <row r="7" spans="2:15" ht="16.5" thickBot="1" x14ac:dyDescent="0.3">
      <c r="B7" s="109"/>
      <c r="C7" s="109"/>
      <c r="D7" s="109"/>
      <c r="E7" s="115" t="s">
        <v>5</v>
      </c>
      <c r="F7" s="116"/>
      <c r="G7" s="116"/>
      <c r="H7" s="116"/>
      <c r="I7" s="116"/>
      <c r="J7" s="116"/>
      <c r="K7" s="116"/>
      <c r="L7" s="116"/>
      <c r="M7" s="116"/>
      <c r="N7" s="116"/>
      <c r="O7" s="121"/>
    </row>
    <row r="8" spans="2:15" ht="15" customHeight="1" x14ac:dyDescent="0.25">
      <c r="B8" s="109"/>
      <c r="C8" s="109"/>
      <c r="D8" s="109"/>
      <c r="E8" s="67" t="s">
        <v>9</v>
      </c>
      <c r="F8" s="67" t="s">
        <v>10</v>
      </c>
      <c r="G8" s="67" t="s">
        <v>11</v>
      </c>
      <c r="H8" s="67" t="s">
        <v>12</v>
      </c>
      <c r="I8" s="67" t="s">
        <v>13</v>
      </c>
      <c r="J8" s="67" t="s">
        <v>14</v>
      </c>
      <c r="K8" s="67" t="s">
        <v>15</v>
      </c>
      <c r="L8" s="128" t="s">
        <v>28</v>
      </c>
      <c r="M8" s="128" t="s">
        <v>60</v>
      </c>
      <c r="N8" s="128" t="s">
        <v>63</v>
      </c>
      <c r="O8" s="67" t="s">
        <v>62</v>
      </c>
    </row>
    <row r="9" spans="2:15" ht="75.75" customHeight="1" thickBot="1" x14ac:dyDescent="0.3">
      <c r="B9" s="124"/>
      <c r="C9" s="124"/>
      <c r="D9" s="124"/>
      <c r="E9" s="97"/>
      <c r="F9" s="97"/>
      <c r="G9" s="97"/>
      <c r="H9" s="97"/>
      <c r="I9" s="97"/>
      <c r="J9" s="97"/>
      <c r="K9" s="97"/>
      <c r="L9" s="129"/>
      <c r="M9" s="129"/>
      <c r="N9" s="129"/>
      <c r="O9" s="97"/>
    </row>
    <row r="10" spans="2:15" ht="16.5" thickBot="1" x14ac:dyDescent="0.3">
      <c r="B10" s="82" t="s">
        <v>29</v>
      </c>
      <c r="C10" s="125" t="s">
        <v>16</v>
      </c>
      <c r="D10" s="1" t="s">
        <v>46</v>
      </c>
      <c r="E10" s="31">
        <f t="shared" ref="E10:N10" si="0">E17+E31+E38+E45</f>
        <v>2912.6000000000004</v>
      </c>
      <c r="F10" s="31">
        <f t="shared" si="0"/>
        <v>5048.5</v>
      </c>
      <c r="G10" s="31">
        <f t="shared" si="0"/>
        <v>50206.600000000006</v>
      </c>
      <c r="H10" s="31">
        <f t="shared" si="0"/>
        <v>34511.9</v>
      </c>
      <c r="I10" s="31">
        <f t="shared" si="0"/>
        <v>7600.8</v>
      </c>
      <c r="J10" s="31">
        <f t="shared" si="0"/>
        <v>6822.3</v>
      </c>
      <c r="K10" s="31">
        <f>K17+K31+K38+K45</f>
        <v>8683.4000000000015</v>
      </c>
      <c r="L10" s="31">
        <f t="shared" si="0"/>
        <v>7430.1</v>
      </c>
      <c r="M10" s="31">
        <f t="shared" si="0"/>
        <v>4087.5999999999995</v>
      </c>
      <c r="N10" s="31">
        <f t="shared" si="0"/>
        <v>3809.6000000000004</v>
      </c>
      <c r="O10" s="32">
        <f>SUM(E10:N10)</f>
        <v>131113.40000000002</v>
      </c>
    </row>
    <row r="11" spans="2:15" ht="16.5" thickBot="1" x14ac:dyDescent="0.3">
      <c r="B11" s="109"/>
      <c r="C11" s="126"/>
      <c r="D11" s="1" t="s">
        <v>47</v>
      </c>
      <c r="E11" s="33"/>
      <c r="F11" s="33"/>
      <c r="G11" s="33"/>
      <c r="H11" s="15"/>
      <c r="I11" s="15"/>
      <c r="J11" s="15"/>
      <c r="K11" s="15"/>
      <c r="L11" s="26"/>
      <c r="M11" s="35"/>
      <c r="N11" s="36"/>
      <c r="O11" s="32"/>
    </row>
    <row r="12" spans="2:15" ht="32.25" thickBot="1" x14ac:dyDescent="0.3">
      <c r="B12" s="109"/>
      <c r="C12" s="126"/>
      <c r="D12" s="1" t="s">
        <v>48</v>
      </c>
      <c r="E12" s="31">
        <f t="shared" ref="E12:K12" si="1">E19+E33+E40+E47</f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25.9</v>
      </c>
      <c r="L12" s="26">
        <f>L19+L33+L40</f>
        <v>0</v>
      </c>
      <c r="M12" s="26">
        <f>M19+M33+M40</f>
        <v>0</v>
      </c>
      <c r="N12" s="26">
        <f>N19+N33+N40</f>
        <v>0</v>
      </c>
      <c r="O12" s="32">
        <f>SUM(E12:N12)</f>
        <v>25.9</v>
      </c>
    </row>
    <row r="13" spans="2:15" ht="16.5" thickBot="1" x14ac:dyDescent="0.3">
      <c r="B13" s="109"/>
      <c r="C13" s="126"/>
      <c r="D13" s="1" t="s">
        <v>49</v>
      </c>
      <c r="E13" s="31">
        <f t="shared" ref="E13:N13" si="2">E21+E34+E41+E48</f>
        <v>717.59999999999991</v>
      </c>
      <c r="F13" s="31">
        <f t="shared" si="2"/>
        <v>2791.4</v>
      </c>
      <c r="G13" s="31">
        <f t="shared" si="2"/>
        <v>40165.600000000006</v>
      </c>
      <c r="H13" s="31">
        <f t="shared" si="2"/>
        <v>19203.3</v>
      </c>
      <c r="I13" s="31">
        <f t="shared" si="2"/>
        <v>4376.8</v>
      </c>
      <c r="J13" s="31">
        <f t="shared" si="2"/>
        <v>3528.8</v>
      </c>
      <c r="K13" s="31">
        <f t="shared" si="2"/>
        <v>5273.8</v>
      </c>
      <c r="L13" s="27">
        <f t="shared" si="2"/>
        <v>2155.6</v>
      </c>
      <c r="M13" s="27">
        <f t="shared" si="2"/>
        <v>2179.8999999999996</v>
      </c>
      <c r="N13" s="27">
        <f t="shared" si="2"/>
        <v>2205.1999999999998</v>
      </c>
      <c r="O13" s="32">
        <f>SUM(E13:N13)</f>
        <v>82598.000000000015</v>
      </c>
    </row>
    <row r="14" spans="2:15" ht="32.25" thickBot="1" x14ac:dyDescent="0.3">
      <c r="B14" s="109"/>
      <c r="C14" s="126"/>
      <c r="D14" s="1" t="s">
        <v>50</v>
      </c>
      <c r="E14" s="31">
        <f t="shared" ref="E14:K15" si="3">E23+E35+E42+E49</f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45</v>
      </c>
      <c r="J14" s="31">
        <f t="shared" si="3"/>
        <v>50.8</v>
      </c>
      <c r="K14" s="31">
        <f t="shared" si="3"/>
        <v>52.9</v>
      </c>
      <c r="L14" s="26">
        <v>0</v>
      </c>
      <c r="M14" s="35"/>
      <c r="N14" s="36"/>
      <c r="O14" s="32">
        <f>SUM(E14:N14)</f>
        <v>148.69999999999999</v>
      </c>
    </row>
    <row r="15" spans="2:15" ht="32.25" thickBot="1" x14ac:dyDescent="0.3">
      <c r="B15" s="109"/>
      <c r="C15" s="126"/>
      <c r="D15" s="1" t="s">
        <v>51</v>
      </c>
      <c r="E15" s="31">
        <f t="shared" si="3"/>
        <v>2195</v>
      </c>
      <c r="F15" s="31">
        <f t="shared" si="3"/>
        <v>2257.1000000000004</v>
      </c>
      <c r="G15" s="31">
        <f t="shared" si="3"/>
        <v>10040.999999999998</v>
      </c>
      <c r="H15" s="31">
        <f t="shared" si="3"/>
        <v>15308.599999999999</v>
      </c>
      <c r="I15" s="31">
        <f t="shared" si="3"/>
        <v>3074</v>
      </c>
      <c r="J15" s="31">
        <f t="shared" si="3"/>
        <v>3120.9</v>
      </c>
      <c r="K15" s="31">
        <f t="shared" si="3"/>
        <v>3207.3</v>
      </c>
      <c r="L15" s="31">
        <f>L24+L36+L43+L50</f>
        <v>4074.5</v>
      </c>
      <c r="M15" s="31">
        <f>M24+M36+M43+M50</f>
        <v>1907.7</v>
      </c>
      <c r="N15" s="31">
        <f>N24+N36+N43+N50</f>
        <v>1604.4</v>
      </c>
      <c r="O15" s="32">
        <f>SUM(E15:N15)</f>
        <v>46790.5</v>
      </c>
    </row>
    <row r="16" spans="2:15" ht="32.25" thickBot="1" x14ac:dyDescent="0.3">
      <c r="B16" s="124"/>
      <c r="C16" s="127"/>
      <c r="D16" s="1" t="s">
        <v>52</v>
      </c>
      <c r="E16" s="31">
        <f t="shared" ref="E16:N16" si="4">E26+E37+E44+E51</f>
        <v>0</v>
      </c>
      <c r="F16" s="31">
        <f t="shared" si="4"/>
        <v>0</v>
      </c>
      <c r="G16" s="31">
        <f t="shared" si="4"/>
        <v>0</v>
      </c>
      <c r="H16" s="31">
        <f t="shared" si="4"/>
        <v>0</v>
      </c>
      <c r="I16" s="31">
        <f t="shared" si="4"/>
        <v>105</v>
      </c>
      <c r="J16" s="31">
        <f t="shared" si="4"/>
        <v>121.8</v>
      </c>
      <c r="K16" s="31">
        <f t="shared" si="4"/>
        <v>123.5</v>
      </c>
      <c r="L16" s="26">
        <f t="shared" si="4"/>
        <v>0</v>
      </c>
      <c r="M16" s="26">
        <f t="shared" si="4"/>
        <v>0</v>
      </c>
      <c r="N16" s="26">
        <f t="shared" si="4"/>
        <v>0</v>
      </c>
      <c r="O16" s="32">
        <f>SUM(E16:M16)</f>
        <v>350.3</v>
      </c>
    </row>
    <row r="17" spans="2:17" ht="16.5" thickBot="1" x14ac:dyDescent="0.3">
      <c r="B17" s="125" t="s">
        <v>59</v>
      </c>
      <c r="C17" s="125" t="s">
        <v>21</v>
      </c>
      <c r="D17" s="1" t="s">
        <v>46</v>
      </c>
      <c r="E17" s="31">
        <f t="shared" ref="E17:J17" si="5">E19+E21+E23+E24+E26</f>
        <v>2020.5</v>
      </c>
      <c r="F17" s="31">
        <f t="shared" si="5"/>
        <v>2107</v>
      </c>
      <c r="G17" s="31">
        <f t="shared" si="5"/>
        <v>3655.1</v>
      </c>
      <c r="H17" s="31">
        <f t="shared" si="5"/>
        <v>3546.5</v>
      </c>
      <c r="I17" s="31">
        <f t="shared" si="5"/>
        <v>3644.7</v>
      </c>
      <c r="J17" s="31">
        <f t="shared" si="5"/>
        <v>3773.2</v>
      </c>
      <c r="K17" s="31">
        <f>K19+K21+K23+K24+K26</f>
        <v>5257.3</v>
      </c>
      <c r="L17" s="31">
        <f>L19+L21+L23+L24+L26+L27</f>
        <v>2627.8</v>
      </c>
      <c r="M17" s="31">
        <f>M19+M21+M23+M24+M26</f>
        <v>1098.8</v>
      </c>
      <c r="N17" s="31">
        <f>N19+N21+N23+N24+N26</f>
        <v>928.4</v>
      </c>
      <c r="O17" s="32">
        <f>SUM(E17:N17)</f>
        <v>28659.3</v>
      </c>
    </row>
    <row r="18" spans="2:17" ht="16.5" thickBot="1" x14ac:dyDescent="0.3">
      <c r="B18" s="77"/>
      <c r="C18" s="126"/>
      <c r="D18" s="1" t="s">
        <v>47</v>
      </c>
      <c r="E18" s="33"/>
      <c r="F18" s="33"/>
      <c r="G18" s="33"/>
      <c r="H18" s="15"/>
      <c r="I18" s="15"/>
      <c r="J18" s="15"/>
      <c r="K18" s="15"/>
      <c r="L18" s="26"/>
      <c r="M18" s="35"/>
      <c r="N18" s="36"/>
      <c r="O18" s="32"/>
    </row>
    <row r="19" spans="2:17" ht="48" thickBot="1" x14ac:dyDescent="0.3">
      <c r="B19" s="77"/>
      <c r="C19" s="126"/>
      <c r="D19" s="1" t="s">
        <v>68</v>
      </c>
      <c r="E19" s="33"/>
      <c r="F19" s="33"/>
      <c r="G19" s="33"/>
      <c r="H19" s="15"/>
      <c r="I19" s="15"/>
      <c r="J19" s="15"/>
      <c r="K19" s="15">
        <v>25.9</v>
      </c>
      <c r="L19" s="26"/>
      <c r="M19" s="35"/>
      <c r="N19" s="36"/>
      <c r="O19" s="32">
        <f t="shared" ref="O19:O31" si="6">SUM(E19:N19)</f>
        <v>25.9</v>
      </c>
    </row>
    <row r="20" spans="2:17" ht="51.75" customHeight="1" thickBot="1" x14ac:dyDescent="0.3">
      <c r="B20" s="77"/>
      <c r="C20" s="126"/>
      <c r="D20" s="1" t="s">
        <v>69</v>
      </c>
      <c r="E20" s="33"/>
      <c r="F20" s="33"/>
      <c r="G20" s="33"/>
      <c r="H20" s="15"/>
      <c r="I20" s="15"/>
      <c r="J20" s="15"/>
      <c r="K20" s="24">
        <v>25.9</v>
      </c>
      <c r="L20" s="26"/>
      <c r="M20" s="35"/>
      <c r="N20" s="41"/>
      <c r="O20" s="32">
        <f t="shared" si="6"/>
        <v>25.9</v>
      </c>
    </row>
    <row r="21" spans="2:17" ht="32.25" thickBot="1" x14ac:dyDescent="0.3">
      <c r="B21" s="77"/>
      <c r="C21" s="126"/>
      <c r="D21" s="1" t="s">
        <v>70</v>
      </c>
      <c r="E21" s="33">
        <v>458.4</v>
      </c>
      <c r="F21" s="33">
        <v>440</v>
      </c>
      <c r="G21" s="33">
        <v>1795.3</v>
      </c>
      <c r="H21" s="15">
        <v>1541.6</v>
      </c>
      <c r="I21" s="15">
        <v>1530.9</v>
      </c>
      <c r="J21" s="15">
        <v>1711.8</v>
      </c>
      <c r="K21" s="41">
        <v>3432.4</v>
      </c>
      <c r="L21" s="37">
        <v>14.8</v>
      </c>
      <c r="M21" s="37">
        <v>14.8</v>
      </c>
      <c r="N21" s="37">
        <v>14.8</v>
      </c>
      <c r="O21" s="32">
        <f t="shared" si="6"/>
        <v>10954.799999999997</v>
      </c>
    </row>
    <row r="22" spans="2:17" ht="48" thickBot="1" x14ac:dyDescent="0.3">
      <c r="B22" s="77"/>
      <c r="C22" s="126"/>
      <c r="D22" s="1" t="s">
        <v>69</v>
      </c>
      <c r="E22" s="33"/>
      <c r="F22" s="33"/>
      <c r="G22" s="33"/>
      <c r="H22" s="15"/>
      <c r="I22" s="15"/>
      <c r="J22" s="15"/>
      <c r="K22" s="23">
        <v>14.1</v>
      </c>
      <c r="L22" s="34"/>
      <c r="M22" s="35"/>
      <c r="N22" s="25"/>
      <c r="O22" s="36">
        <v>14.1</v>
      </c>
      <c r="P22" s="62"/>
    </row>
    <row r="23" spans="2:17" ht="32.25" thickBot="1" x14ac:dyDescent="0.3">
      <c r="B23" s="77"/>
      <c r="C23" s="126"/>
      <c r="D23" s="1" t="s">
        <v>50</v>
      </c>
      <c r="E23" s="33"/>
      <c r="F23" s="33"/>
      <c r="G23" s="33"/>
      <c r="H23" s="15"/>
      <c r="I23" s="15">
        <v>45</v>
      </c>
      <c r="J23" s="15">
        <v>50.8</v>
      </c>
      <c r="K23" s="40">
        <v>52.9</v>
      </c>
      <c r="L23" s="34"/>
      <c r="M23" s="38"/>
      <c r="N23" s="42"/>
      <c r="O23" s="32">
        <f t="shared" si="6"/>
        <v>148.69999999999999</v>
      </c>
      <c r="Q23" s="12"/>
    </row>
    <row r="24" spans="2:17" ht="48" thickBot="1" x14ac:dyDescent="0.3">
      <c r="B24" s="77"/>
      <c r="C24" s="126"/>
      <c r="D24" s="1" t="s">
        <v>71</v>
      </c>
      <c r="E24" s="33">
        <v>1562.1</v>
      </c>
      <c r="F24" s="33">
        <v>1667</v>
      </c>
      <c r="G24" s="33">
        <v>1859.8</v>
      </c>
      <c r="H24" s="15">
        <v>2004.9</v>
      </c>
      <c r="I24" s="15">
        <v>1963.8</v>
      </c>
      <c r="J24" s="15">
        <v>1888.8</v>
      </c>
      <c r="K24" s="39">
        <v>1622.6</v>
      </c>
      <c r="L24" s="29">
        <v>1413</v>
      </c>
      <c r="M24" s="39">
        <v>1084</v>
      </c>
      <c r="N24" s="29">
        <v>913.6</v>
      </c>
      <c r="O24" s="32">
        <f t="shared" si="6"/>
        <v>15979.599999999999</v>
      </c>
    </row>
    <row r="25" spans="2:17" ht="48" thickBot="1" x14ac:dyDescent="0.3">
      <c r="B25" s="77"/>
      <c r="C25" s="126"/>
      <c r="D25" s="1" t="s">
        <v>69</v>
      </c>
      <c r="E25" s="33"/>
      <c r="F25" s="33"/>
      <c r="G25" s="33"/>
      <c r="H25" s="15"/>
      <c r="I25" s="15"/>
      <c r="J25" s="15"/>
      <c r="K25" s="24">
        <v>5</v>
      </c>
      <c r="L25" s="61"/>
      <c r="M25" s="24"/>
      <c r="N25" s="61"/>
      <c r="O25" s="32">
        <f t="shared" si="6"/>
        <v>5</v>
      </c>
    </row>
    <row r="26" spans="2:17" ht="32.25" thickBot="1" x14ac:dyDescent="0.3">
      <c r="B26" s="77"/>
      <c r="C26" s="126"/>
      <c r="D26" s="1" t="s">
        <v>52</v>
      </c>
      <c r="E26" s="33"/>
      <c r="F26" s="33"/>
      <c r="G26" s="33"/>
      <c r="H26" s="15"/>
      <c r="I26" s="15">
        <v>105</v>
      </c>
      <c r="J26" s="15">
        <v>121.8</v>
      </c>
      <c r="K26" s="26">
        <v>123.5</v>
      </c>
      <c r="L26" s="35"/>
      <c r="M26" s="24"/>
      <c r="N26" s="35"/>
      <c r="O26" s="32">
        <f t="shared" si="6"/>
        <v>350.3</v>
      </c>
    </row>
    <row r="27" spans="2:17" ht="112.5" customHeight="1" thickBot="1" x14ac:dyDescent="0.3">
      <c r="B27" s="77"/>
      <c r="C27" s="77"/>
      <c r="D27" s="47" t="s">
        <v>72</v>
      </c>
      <c r="E27" s="33"/>
      <c r="F27" s="33"/>
      <c r="G27" s="33"/>
      <c r="H27" s="15"/>
      <c r="I27" s="15"/>
      <c r="J27" s="15"/>
      <c r="K27" s="37"/>
      <c r="L27" s="51">
        <v>1200</v>
      </c>
      <c r="M27" s="36"/>
      <c r="N27" s="35"/>
      <c r="O27" s="32">
        <f t="shared" si="6"/>
        <v>1200</v>
      </c>
    </row>
    <row r="28" spans="2:17" ht="51.75" customHeight="1" thickBot="1" x14ac:dyDescent="0.3">
      <c r="B28" s="77"/>
      <c r="C28" s="77"/>
      <c r="D28" s="49" t="s">
        <v>65</v>
      </c>
      <c r="E28" s="50"/>
      <c r="F28" s="50"/>
      <c r="G28" s="50"/>
      <c r="H28" s="48"/>
      <c r="I28" s="48"/>
      <c r="J28" s="48"/>
      <c r="K28" s="51"/>
      <c r="L28" s="52">
        <v>840</v>
      </c>
      <c r="M28" s="52"/>
      <c r="N28" s="53"/>
      <c r="O28" s="32">
        <f t="shared" si="6"/>
        <v>840</v>
      </c>
    </row>
    <row r="29" spans="2:17" ht="32.25" thickBot="1" x14ac:dyDescent="0.3">
      <c r="B29" s="77"/>
      <c r="C29" s="77"/>
      <c r="D29" s="54" t="s">
        <v>66</v>
      </c>
      <c r="E29" s="50"/>
      <c r="F29" s="50"/>
      <c r="G29" s="50"/>
      <c r="H29" s="48"/>
      <c r="I29" s="48"/>
      <c r="J29" s="48"/>
      <c r="K29" s="51"/>
      <c r="L29" s="52">
        <v>260</v>
      </c>
      <c r="M29" s="53"/>
      <c r="N29" s="51"/>
      <c r="O29" s="32">
        <f t="shared" si="6"/>
        <v>260</v>
      </c>
    </row>
    <row r="30" spans="2:17" ht="31.5" customHeight="1" thickBot="1" x14ac:dyDescent="0.3">
      <c r="B30" s="78"/>
      <c r="C30" s="78"/>
      <c r="D30" s="54" t="s">
        <v>52</v>
      </c>
      <c r="E30" s="50"/>
      <c r="F30" s="50"/>
      <c r="G30" s="50"/>
      <c r="H30" s="48"/>
      <c r="I30" s="48"/>
      <c r="J30" s="48"/>
      <c r="K30" s="51"/>
      <c r="L30" s="52">
        <v>100</v>
      </c>
      <c r="M30" s="52"/>
      <c r="N30" s="53"/>
      <c r="O30" s="32">
        <f t="shared" si="6"/>
        <v>100</v>
      </c>
    </row>
    <row r="31" spans="2:17" ht="16.5" thickBot="1" x14ac:dyDescent="0.3">
      <c r="B31" s="125" t="s">
        <v>58</v>
      </c>
      <c r="C31" s="125" t="s">
        <v>54</v>
      </c>
      <c r="D31" s="1" t="s">
        <v>46</v>
      </c>
      <c r="E31" s="31">
        <f t="shared" ref="E31:N31" si="7">E33+E34+E35+E36+E37</f>
        <v>707.9</v>
      </c>
      <c r="F31" s="31">
        <f t="shared" si="7"/>
        <v>2534.6</v>
      </c>
      <c r="G31" s="31">
        <f t="shared" si="7"/>
        <v>7615.2</v>
      </c>
      <c r="H31" s="31">
        <f t="shared" si="7"/>
        <v>19572.7</v>
      </c>
      <c r="I31" s="31">
        <f t="shared" si="7"/>
        <v>3352.5</v>
      </c>
      <c r="J31" s="31">
        <f t="shared" si="7"/>
        <v>2359.8000000000002</v>
      </c>
      <c r="K31" s="31">
        <f t="shared" si="7"/>
        <v>2519.3000000000002</v>
      </c>
      <c r="L31" s="31">
        <f t="shared" si="7"/>
        <v>4106.8</v>
      </c>
      <c r="M31" s="31">
        <f t="shared" si="7"/>
        <v>2342.2999999999997</v>
      </c>
      <c r="N31" s="31">
        <f t="shared" si="7"/>
        <v>2381.2000000000003</v>
      </c>
      <c r="O31" s="32">
        <f t="shared" si="6"/>
        <v>47492.30000000001</v>
      </c>
    </row>
    <row r="32" spans="2:17" ht="16.5" thickBot="1" x14ac:dyDescent="0.3">
      <c r="B32" s="77"/>
      <c r="C32" s="126"/>
      <c r="D32" s="1" t="s">
        <v>47</v>
      </c>
      <c r="E32" s="33"/>
      <c r="F32" s="33"/>
      <c r="G32" s="33"/>
      <c r="H32" s="15"/>
      <c r="I32" s="15"/>
      <c r="J32" s="15"/>
      <c r="K32" s="26"/>
      <c r="L32" s="36"/>
      <c r="M32" s="36"/>
      <c r="N32" s="36"/>
      <c r="O32" s="32"/>
    </row>
    <row r="33" spans="2:15" ht="32.25" thickBot="1" x14ac:dyDescent="0.3">
      <c r="B33" s="77"/>
      <c r="C33" s="126"/>
      <c r="D33" s="1" t="s">
        <v>53</v>
      </c>
      <c r="E33" s="33"/>
      <c r="F33" s="33"/>
      <c r="G33" s="33"/>
      <c r="H33" s="15"/>
      <c r="I33" s="15"/>
      <c r="J33" s="15"/>
      <c r="K33" s="26"/>
      <c r="L33" s="36"/>
      <c r="M33" s="36"/>
      <c r="N33" s="36"/>
      <c r="O33" s="32">
        <f>SUM(E33:N33)</f>
        <v>0</v>
      </c>
    </row>
    <row r="34" spans="2:15" ht="16.5" thickBot="1" x14ac:dyDescent="0.3">
      <c r="B34" s="77"/>
      <c r="C34" s="126"/>
      <c r="D34" s="1" t="s">
        <v>49</v>
      </c>
      <c r="E34" s="33">
        <v>259.2</v>
      </c>
      <c r="F34" s="33">
        <v>2351.4</v>
      </c>
      <c r="G34" s="33">
        <v>395.2</v>
      </c>
      <c r="H34" s="15">
        <v>11881.7</v>
      </c>
      <c r="I34" s="15">
        <v>2798.6</v>
      </c>
      <c r="J34" s="15">
        <v>1746</v>
      </c>
      <c r="K34" s="26">
        <v>1723.1</v>
      </c>
      <c r="L34" s="36">
        <v>1975.3</v>
      </c>
      <c r="M34" s="36">
        <v>1999.6</v>
      </c>
      <c r="N34" s="36">
        <v>2024.9</v>
      </c>
      <c r="O34" s="32">
        <f>SUM(E34:N34)</f>
        <v>27154.999999999996</v>
      </c>
    </row>
    <row r="35" spans="2:15" ht="32.25" thickBot="1" x14ac:dyDescent="0.3">
      <c r="B35" s="77"/>
      <c r="C35" s="126"/>
      <c r="D35" s="1" t="s">
        <v>50</v>
      </c>
      <c r="E35" s="33"/>
      <c r="F35" s="33"/>
      <c r="G35" s="33"/>
      <c r="H35" s="15"/>
      <c r="I35" s="15"/>
      <c r="J35" s="15"/>
      <c r="K35" s="26"/>
      <c r="L35" s="36"/>
      <c r="M35" s="36"/>
      <c r="N35" s="36"/>
      <c r="O35" s="32">
        <f>SUM(E35:N35)</f>
        <v>0</v>
      </c>
    </row>
    <row r="36" spans="2:15" ht="32.25" thickBot="1" x14ac:dyDescent="0.3">
      <c r="B36" s="77"/>
      <c r="C36" s="126"/>
      <c r="D36" s="1" t="s">
        <v>55</v>
      </c>
      <c r="E36" s="33">
        <v>448.7</v>
      </c>
      <c r="F36" s="33">
        <v>183.2</v>
      </c>
      <c r="G36" s="33">
        <v>7220</v>
      </c>
      <c r="H36" s="15">
        <v>7691</v>
      </c>
      <c r="I36" s="15">
        <v>553.9</v>
      </c>
      <c r="J36" s="15">
        <v>613.79999999999995</v>
      </c>
      <c r="K36" s="15">
        <v>796.2</v>
      </c>
      <c r="L36" s="30">
        <v>2131.5</v>
      </c>
      <c r="M36" s="15">
        <v>342.7</v>
      </c>
      <c r="N36" s="15">
        <v>356.3</v>
      </c>
      <c r="O36" s="32">
        <f>SUM(E36:N36)</f>
        <v>20337.3</v>
      </c>
    </row>
    <row r="37" spans="2:15" ht="32.25" thickBot="1" x14ac:dyDescent="0.3">
      <c r="B37" s="78"/>
      <c r="C37" s="127"/>
      <c r="D37" s="1" t="s">
        <v>52</v>
      </c>
      <c r="E37" s="33"/>
      <c r="F37" s="33"/>
      <c r="G37" s="33"/>
      <c r="H37" s="15"/>
      <c r="I37" s="15"/>
      <c r="J37" s="15"/>
      <c r="K37" s="26"/>
      <c r="L37" s="36"/>
      <c r="M37" s="36"/>
      <c r="N37" s="36"/>
      <c r="O37" s="32">
        <f>SUM(E37:L37)</f>
        <v>0</v>
      </c>
    </row>
    <row r="38" spans="2:15" ht="16.5" thickBot="1" x14ac:dyDescent="0.3">
      <c r="B38" s="125" t="s">
        <v>56</v>
      </c>
      <c r="C38" s="125" t="s">
        <v>26</v>
      </c>
      <c r="D38" s="1" t="s">
        <v>46</v>
      </c>
      <c r="E38" s="31">
        <f t="shared" ref="E38:N38" si="8">E40+E41+E42+E43+E44</f>
        <v>42.4</v>
      </c>
      <c r="F38" s="31">
        <f t="shared" si="8"/>
        <v>16.399999999999999</v>
      </c>
      <c r="G38" s="31">
        <f t="shared" si="8"/>
        <v>135.1</v>
      </c>
      <c r="H38" s="31">
        <f t="shared" si="8"/>
        <v>93.8</v>
      </c>
      <c r="I38" s="31">
        <f t="shared" si="8"/>
        <v>71.3</v>
      </c>
      <c r="J38" s="31">
        <f t="shared" si="8"/>
        <v>98.3</v>
      </c>
      <c r="K38" s="31">
        <f t="shared" si="8"/>
        <v>418.2</v>
      </c>
      <c r="L38" s="31">
        <f t="shared" si="8"/>
        <v>214.5</v>
      </c>
      <c r="M38" s="31">
        <f t="shared" si="8"/>
        <v>210</v>
      </c>
      <c r="N38" s="31">
        <f t="shared" si="8"/>
        <v>211</v>
      </c>
      <c r="O38" s="32">
        <f>SUM(E38:N38)</f>
        <v>1511</v>
      </c>
    </row>
    <row r="39" spans="2:15" ht="16.5" thickBot="1" x14ac:dyDescent="0.3">
      <c r="B39" s="77"/>
      <c r="C39" s="77"/>
      <c r="D39" s="1" t="s">
        <v>47</v>
      </c>
      <c r="E39" s="33"/>
      <c r="F39" s="33"/>
      <c r="G39" s="33"/>
      <c r="H39" s="15"/>
      <c r="I39" s="15"/>
      <c r="J39" s="15"/>
      <c r="K39" s="26"/>
      <c r="L39" s="35"/>
      <c r="M39" s="35"/>
      <c r="N39" s="24"/>
      <c r="O39" s="32"/>
    </row>
    <row r="40" spans="2:15" ht="32.25" thickBot="1" x14ac:dyDescent="0.3">
      <c r="B40" s="77"/>
      <c r="C40" s="77"/>
      <c r="D40" s="1" t="s">
        <v>53</v>
      </c>
      <c r="E40" s="33"/>
      <c r="F40" s="33"/>
      <c r="G40" s="33"/>
      <c r="H40" s="15"/>
      <c r="I40" s="15"/>
      <c r="J40" s="15"/>
      <c r="K40" s="37"/>
      <c r="L40" s="35"/>
      <c r="M40" s="35"/>
      <c r="N40" s="24"/>
      <c r="O40" s="32">
        <f>SUM(E40:N40)</f>
        <v>0</v>
      </c>
    </row>
    <row r="41" spans="2:15" ht="16.5" thickBot="1" x14ac:dyDescent="0.3">
      <c r="B41" s="77"/>
      <c r="C41" s="77"/>
      <c r="D41" s="1" t="s">
        <v>49</v>
      </c>
      <c r="E41" s="33"/>
      <c r="F41" s="33"/>
      <c r="G41" s="33">
        <v>47.3</v>
      </c>
      <c r="H41" s="15">
        <v>47.3</v>
      </c>
      <c r="I41" s="15">
        <v>47.3</v>
      </c>
      <c r="J41" s="15">
        <v>71</v>
      </c>
      <c r="K41" s="24">
        <v>118.3</v>
      </c>
      <c r="L41" s="35">
        <v>165.5</v>
      </c>
      <c r="M41" s="35">
        <v>165.5</v>
      </c>
      <c r="N41" s="24">
        <v>165.5</v>
      </c>
      <c r="O41" s="32">
        <f>SUM(E41:N41)</f>
        <v>827.7</v>
      </c>
    </row>
    <row r="42" spans="2:15" ht="32.25" thickBot="1" x14ac:dyDescent="0.3">
      <c r="B42" s="77"/>
      <c r="C42" s="77"/>
      <c r="D42" s="1" t="s">
        <v>50</v>
      </c>
      <c r="E42" s="33"/>
      <c r="F42" s="33"/>
      <c r="G42" s="33"/>
      <c r="H42" s="15"/>
      <c r="I42" s="15"/>
      <c r="J42" s="15"/>
      <c r="K42" s="37"/>
      <c r="L42" s="35"/>
      <c r="M42" s="35"/>
      <c r="N42" s="24"/>
      <c r="O42" s="32">
        <f>SUM(E42:N42)</f>
        <v>0</v>
      </c>
    </row>
    <row r="43" spans="2:15" ht="32.25" thickBot="1" x14ac:dyDescent="0.3">
      <c r="B43" s="77"/>
      <c r="C43" s="77"/>
      <c r="D43" s="1" t="s">
        <v>51</v>
      </c>
      <c r="E43" s="33">
        <v>42.4</v>
      </c>
      <c r="F43" s="33">
        <v>16.399999999999999</v>
      </c>
      <c r="G43" s="33">
        <v>87.8</v>
      </c>
      <c r="H43" s="15">
        <v>46.5</v>
      </c>
      <c r="I43" s="15">
        <v>24</v>
      </c>
      <c r="J43" s="15">
        <v>27.3</v>
      </c>
      <c r="K43" s="15">
        <v>299.89999999999998</v>
      </c>
      <c r="L43" s="28">
        <v>49</v>
      </c>
      <c r="M43" s="15">
        <v>44.5</v>
      </c>
      <c r="N43" s="15">
        <v>45.5</v>
      </c>
      <c r="O43" s="32">
        <f>SUM(E43:N43)</f>
        <v>683.3</v>
      </c>
    </row>
    <row r="44" spans="2:15" ht="32.25" thickBot="1" x14ac:dyDescent="0.3">
      <c r="B44" s="130"/>
      <c r="C44" s="130"/>
      <c r="D44" s="1" t="s">
        <v>52</v>
      </c>
      <c r="E44" s="33"/>
      <c r="F44" s="33"/>
      <c r="G44" s="33"/>
      <c r="H44" s="15"/>
      <c r="I44" s="15"/>
      <c r="J44" s="15"/>
      <c r="K44" s="37"/>
      <c r="L44" s="36"/>
      <c r="M44" s="36"/>
      <c r="N44" s="36"/>
      <c r="O44" s="32">
        <f>SUM(E44:L44)</f>
        <v>0</v>
      </c>
    </row>
    <row r="45" spans="2:15" ht="16.5" thickBot="1" x14ac:dyDescent="0.3">
      <c r="B45" s="125" t="s">
        <v>57</v>
      </c>
      <c r="C45" s="131" t="s">
        <v>27</v>
      </c>
      <c r="D45" s="1" t="s">
        <v>46</v>
      </c>
      <c r="E45" s="31">
        <f t="shared" ref="E45:N45" si="9">E47+E48+E49+E50+E51</f>
        <v>141.80000000000001</v>
      </c>
      <c r="F45" s="31">
        <f t="shared" si="9"/>
        <v>390.5</v>
      </c>
      <c r="G45" s="31">
        <f t="shared" si="9"/>
        <v>38801.200000000004</v>
      </c>
      <c r="H45" s="31">
        <f t="shared" si="9"/>
        <v>11298.9</v>
      </c>
      <c r="I45" s="31">
        <f t="shared" si="9"/>
        <v>532.29999999999995</v>
      </c>
      <c r="J45" s="31">
        <f t="shared" si="9"/>
        <v>591</v>
      </c>
      <c r="K45" s="31">
        <f t="shared" si="9"/>
        <v>488.6</v>
      </c>
      <c r="L45" s="31">
        <f t="shared" si="9"/>
        <v>481</v>
      </c>
      <c r="M45" s="31">
        <f t="shared" si="9"/>
        <v>436.5</v>
      </c>
      <c r="N45" s="31">
        <f t="shared" si="9"/>
        <v>289</v>
      </c>
      <c r="O45" s="32">
        <f>SUM(E45:N45)</f>
        <v>53450.80000000001</v>
      </c>
    </row>
    <row r="46" spans="2:15" ht="16.5" thickBot="1" x14ac:dyDescent="0.3">
      <c r="B46" s="77"/>
      <c r="C46" s="77"/>
      <c r="D46" s="1" t="s">
        <v>47</v>
      </c>
      <c r="E46" s="33"/>
      <c r="F46" s="33"/>
      <c r="G46" s="33"/>
      <c r="H46" s="15"/>
      <c r="I46" s="15"/>
      <c r="J46" s="15"/>
      <c r="K46" s="37"/>
      <c r="L46" s="36"/>
      <c r="M46" s="36"/>
      <c r="N46" s="36"/>
      <c r="O46" s="32"/>
    </row>
    <row r="47" spans="2:15" ht="32.25" thickBot="1" x14ac:dyDescent="0.3">
      <c r="B47" s="77"/>
      <c r="C47" s="77"/>
      <c r="D47" s="1" t="s">
        <v>53</v>
      </c>
      <c r="E47" s="33"/>
      <c r="F47" s="33"/>
      <c r="G47" s="33"/>
      <c r="H47" s="15"/>
      <c r="I47" s="15"/>
      <c r="J47" s="15"/>
      <c r="K47" s="37"/>
      <c r="L47" s="35"/>
      <c r="M47" s="24"/>
      <c r="N47" s="35"/>
      <c r="O47" s="32">
        <f>SUM(E47:N47)</f>
        <v>0</v>
      </c>
    </row>
    <row r="48" spans="2:15" ht="16.5" thickBot="1" x14ac:dyDescent="0.3">
      <c r="B48" s="77"/>
      <c r="C48" s="77"/>
      <c r="D48" s="1" t="s">
        <v>49</v>
      </c>
      <c r="E48" s="33"/>
      <c r="F48" s="33"/>
      <c r="G48" s="33">
        <v>37927.800000000003</v>
      </c>
      <c r="H48" s="15">
        <v>5732.7</v>
      </c>
      <c r="I48" s="15"/>
      <c r="J48" s="15"/>
      <c r="K48" s="37"/>
      <c r="L48" s="35"/>
      <c r="M48" s="35"/>
      <c r="N48" s="24"/>
      <c r="O48" s="32">
        <f>SUM(E48:N48)</f>
        <v>43660.5</v>
      </c>
    </row>
    <row r="49" spans="2:15" ht="32.25" thickBot="1" x14ac:dyDescent="0.3">
      <c r="B49" s="77"/>
      <c r="C49" s="77"/>
      <c r="D49" s="1" t="s">
        <v>50</v>
      </c>
      <c r="E49" s="33"/>
      <c r="F49" s="33"/>
      <c r="G49" s="33"/>
      <c r="H49" s="15"/>
      <c r="I49" s="15"/>
      <c r="J49" s="15"/>
      <c r="K49" s="37"/>
      <c r="L49" s="35"/>
      <c r="M49" s="24"/>
      <c r="N49" s="35"/>
      <c r="O49" s="32">
        <f>SUM(E49:N49)</f>
        <v>0</v>
      </c>
    </row>
    <row r="50" spans="2:15" ht="32.25" thickBot="1" x14ac:dyDescent="0.3">
      <c r="B50" s="77"/>
      <c r="C50" s="77"/>
      <c r="D50" s="1" t="s">
        <v>51</v>
      </c>
      <c r="E50" s="33">
        <v>141.80000000000001</v>
      </c>
      <c r="F50" s="33">
        <v>390.5</v>
      </c>
      <c r="G50" s="33">
        <v>873.4</v>
      </c>
      <c r="H50" s="15">
        <v>5566.2</v>
      </c>
      <c r="I50" s="15">
        <v>532.29999999999995</v>
      </c>
      <c r="J50" s="15">
        <v>591</v>
      </c>
      <c r="K50" s="35">
        <v>488.6</v>
      </c>
      <c r="L50" s="35">
        <v>481</v>
      </c>
      <c r="M50" s="35">
        <v>436.5</v>
      </c>
      <c r="N50" s="24">
        <v>289</v>
      </c>
      <c r="O50" s="32">
        <f>SUM(E50:N50)</f>
        <v>9790.2999999999993</v>
      </c>
    </row>
    <row r="51" spans="2:15" ht="32.25" thickBot="1" x14ac:dyDescent="0.3">
      <c r="B51" s="130"/>
      <c r="C51" s="78"/>
      <c r="D51" s="1" t="s">
        <v>52</v>
      </c>
      <c r="E51" s="33"/>
      <c r="F51" s="33"/>
      <c r="G51" s="33"/>
      <c r="H51" s="15"/>
      <c r="I51" s="15"/>
      <c r="J51" s="15"/>
      <c r="K51" s="26"/>
      <c r="L51" s="36"/>
      <c r="M51" s="36"/>
      <c r="N51" s="36"/>
      <c r="O51" s="32">
        <f>SUM(E51:N51)</f>
        <v>0</v>
      </c>
    </row>
  </sheetData>
  <mergeCells count="26">
    <mergeCell ref="B38:B44"/>
    <mergeCell ref="C38:C44"/>
    <mergeCell ref="B45:B51"/>
    <mergeCell ref="C45:C51"/>
    <mergeCell ref="K8:K9"/>
    <mergeCell ref="L8:L9"/>
    <mergeCell ref="B17:B30"/>
    <mergeCell ref="C17:C30"/>
    <mergeCell ref="B31:B37"/>
    <mergeCell ref="C31:C37"/>
    <mergeCell ref="O8:O9"/>
    <mergeCell ref="B10:B16"/>
    <mergeCell ref="C10:C16"/>
    <mergeCell ref="B6:B9"/>
    <mergeCell ref="C6:C9"/>
    <mergeCell ref="D6:D9"/>
    <mergeCell ref="E6:O6"/>
    <mergeCell ref="E7:O7"/>
    <mergeCell ref="E8:E9"/>
    <mergeCell ref="F8:F9"/>
    <mergeCell ref="G8:G9"/>
    <mergeCell ref="H8:H9"/>
    <mergeCell ref="I8:I9"/>
    <mergeCell ref="M8:M9"/>
    <mergeCell ref="N8:N9"/>
    <mergeCell ref="J8:J9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3</vt:lpstr>
      <vt:lpstr>Приложение 4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2021-06-01T02:53:23Z</dcterms:modified>
</cp:coreProperties>
</file>