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Приложение 3" sheetId="1" r:id="rId1"/>
    <sheet name="Приложение 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<sst xmlns="http://schemas.openxmlformats.org/spreadsheetml/2006/main" count="146" uniqueCount="61">
  <si>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</si>
  <si>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</si>
  <si>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</si>
  <si>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</si>
  <si>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</si>
  <si>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</si>
  <si>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</si>
  <si>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</si>
  <si>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</si>
  <si>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</si>
  <si>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</si>
  <si>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</si>
  <si>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</si>
  <si>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</si>
  <si>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</si>
  <si>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</si>
  <si>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Итого за 2014-2021 годы</t>
  </si>
  <si>
    <t>Жизнеобеспечение территории Приморского сельсовета.</t>
  </si>
  <si>
    <t>всего расходные обязательства по программе</t>
  </si>
  <si>
    <t>Х</t>
  </si>
  <si>
    <t>в том числе по ГРБС:</t>
  </si>
  <si>
    <t>Администрация Приморского сельсовета</t>
  </si>
  <si>
    <t>Благоустройство территории Приморского сельсовета.</t>
  </si>
  <si>
    <t>всего расходные обязательства по подпрограмме</t>
  </si>
  <si>
    <t>Администрация Приморского сельсовета.</t>
  </si>
  <si>
    <t>Содержание и ремонт внутрипоселенческих дорог Приморского сельсовета.</t>
  </si>
  <si>
    <t xml:space="preserve">всего расходные обязательства </t>
  </si>
  <si>
    <t>Обеспечение безопасности жителей Приморского сельсовета.</t>
  </si>
  <si>
    <t>Прочие мероприятия Приморского сельсовета.</t>
  </si>
  <si>
    <t>2021 год</t>
  </si>
  <si>
    <t>Муниципальная программа</t>
  </si>
  <si>
    <t>Подпрограмма 1</t>
  </si>
  <si>
    <t>Подпрограмма 2</t>
  </si>
  <si>
    <t>Подпрограмма 3</t>
  </si>
  <si>
    <t>Подпрограмма 4</t>
  </si>
  <si>
    <t>РЗ ПР</t>
  </si>
  <si>
    <t>Приложение № 3</t>
  </si>
  <si>
    <t xml:space="preserve">к паспорту муниципальной программы </t>
  </si>
  <si>
    <t xml:space="preserve">«Жизнеобеспечение территории Приморского сельсовета». </t>
  </si>
  <si>
    <t xml:space="preserve">Информация о распределении планируемых расходов по отдельным мероприятиям программы, подпрограммам муниципальной                                                 программы Приморского сельсовета </t>
  </si>
  <si>
    <t>Приложение № 4</t>
  </si>
  <si>
    <t xml:space="preserve">Информация о ресурсном обеспечении и прогнозной оценке расходов на реализацию целей муниципальной программы Приморского </t>
  </si>
  <si>
    <t>сельсовета с учетом источников финансирования, в том числе средств федерального бюджета, краевого и районного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</si>
  <si>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</si>
  <si>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</si>
  <si>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</si>
  <si>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</si>
  <si>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 xml:space="preserve">Всего                    </t>
  </si>
  <si>
    <t xml:space="preserve">в том числе:             </t>
  </si>
  <si>
    <t xml:space="preserve">федеральный бюджет   </t>
  </si>
  <si>
    <t xml:space="preserve">краевой бюджет           </t>
  </si>
  <si>
    <t xml:space="preserve">внебюджетные  источники                 </t>
  </si>
  <si>
    <t xml:space="preserve">местный бюджет </t>
  </si>
  <si>
    <t>юридические лица</t>
  </si>
  <si>
    <t xml:space="preserve"> Муниципальная программа 1.</t>
  </si>
  <si>
    <t xml:space="preserve">федеральный бюджет </t>
  </si>
  <si>
    <t xml:space="preserve"> Муниципальная программа 2.</t>
  </si>
  <si>
    <t xml:space="preserve">Содержание и ремонт внутрипоселенческих дорог Приморского сельсовета. </t>
  </si>
  <si>
    <t xml:space="preserve">местный бюджет  </t>
  </si>
  <si>
    <t>Муниципальная подпрограмма 3.</t>
  </si>
  <si>
    <t>Муниципальная подпрограмма 4.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</si>
</sst>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>
        <color rgb="FF000000"/>
      </top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>
        <color rgb="FF000000"/>
      </top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16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 textRotation="90" wrapText="1"/>
    </xf>
    <xf numFmtId="0" fontId="37" fillId="0" borderId="0" xfId="0" applyFont="1" applyBorder="1" applyAlignment="1">
      <alignment horizontal="left" vertical="center" textRotation="90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4" fontId="38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vertical="center"/>
    </xf>
    <xf numFmtId="164" fontId="38" fillId="0" borderId="14" xfId="0" applyNumberFormat="1" applyFont="1" applyBorder="1" applyAlignment="1">
      <alignment horizontal="center" vertical="center"/>
    </xf>
    <xf numFmtId="164" fontId="38" fillId="0" borderId="14" xfId="0" applyNumberFormat="1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5" xfId="0" applyFont="1" applyBorder="1" applyAlignment="1">
      <alignment vertical="center"/>
    </xf>
    <xf numFmtId="0" fontId="37" fillId="0" borderId="15" xfId="0" applyFont="1" applyBorder="1" applyAlignment="1">
      <alignment horizontal="center" vertical="center" textRotation="90" wrapText="1"/>
    </xf>
    <xf numFmtId="0" fontId="37" fillId="0" borderId="15" xfId="0" applyFont="1" applyBorder="1" applyAlignment="1">
      <alignment vertical="center" textRotation="90" wrapText="1"/>
    </xf>
    <xf numFmtId="0" fontId="37" fillId="0" borderId="15" xfId="0" applyFont="1" applyBorder="1" applyAlignment="1">
      <alignment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5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vertical="center" textRotation="90" wrapText="1"/>
    </xf>
    <xf numFmtId="164" fontId="4" fillId="0" borderId="0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textRotation="90" wrapText="1"/>
    </xf>
    <xf numFmtId="0" fontId="37" fillId="0" borderId="16" xfId="0" applyFont="1" applyBorder="1" applyAlignment="1">
      <alignment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38" fillId="0" borderId="17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8" fillId="0" borderId="18" xfId="0" applyNumberFormat="1" applyFont="1" applyBorder="1" applyAlignment="1">
      <alignment vertical="center" wrapText="1"/>
    </xf>
    <xf numFmtId="164" fontId="38" fillId="0" borderId="13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38" fillId="0" borderId="13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164" fontId="38" fillId="0" borderId="19" xfId="0" applyNumberFormat="1" applyFont="1" applyBorder="1" applyAlignment="1">
      <alignment vertical="center" wrapText="1"/>
    </xf>
    <xf numFmtId="164" fontId="38" fillId="0" borderId="20" xfId="0" applyNumberFormat="1" applyFont="1" applyBorder="1" applyAlignment="1">
      <alignment vertical="center" wrapText="1"/>
    </xf>
    <xf numFmtId="164" fontId="38" fillId="0" borderId="21" xfId="0" applyNumberFormat="1" applyFont="1" applyBorder="1" applyAlignment="1">
      <alignment vertical="center" wrapText="1"/>
    </xf>
    <xf numFmtId="164" fontId="38" fillId="0" borderId="22" xfId="0" applyNumberFormat="1" applyFont="1" applyBorder="1" applyAlignment="1">
      <alignment vertical="center" wrapText="1"/>
    </xf>
    <xf numFmtId="164" fontId="38" fillId="0" borderId="23" xfId="0" applyNumberFormat="1" applyFont="1" applyBorder="1" applyAlignment="1">
      <alignment vertical="center" wrapText="1"/>
    </xf>
    <xf numFmtId="164" fontId="38" fillId="0" borderId="24" xfId="0" applyNumberFormat="1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textRotation="90" wrapText="1"/>
    </xf>
    <xf numFmtId="0" fontId="37" fillId="0" borderId="26" xfId="0" applyFont="1" applyBorder="1" applyAlignment="1">
      <alignment horizontal="center" vertical="center" textRotation="90" wrapText="1"/>
    </xf>
    <xf numFmtId="0" fontId="37" fillId="0" borderId="27" xfId="0" applyFont="1" applyBorder="1" applyAlignment="1">
      <alignment horizontal="center" vertical="center" textRotation="90" wrapText="1"/>
    </xf>
    <xf numFmtId="0" fontId="37" fillId="0" borderId="25" xfId="0" applyFont="1" applyBorder="1" applyAlignment="1">
      <alignment horizontal="left" vertical="center" textRotation="90" wrapText="1"/>
    </xf>
    <xf numFmtId="0" fontId="37" fillId="0" borderId="26" xfId="0" applyFont="1" applyBorder="1" applyAlignment="1">
      <alignment horizontal="left" vertical="center" textRotation="90" wrapText="1"/>
    </xf>
    <xf numFmtId="0" fontId="37" fillId="0" borderId="27" xfId="0" applyFont="1" applyBorder="1" applyAlignment="1">
      <alignment horizontal="left" vertical="center" textRotation="90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64" fontId="38" fillId="0" borderId="34" xfId="0" applyNumberFormat="1" applyFont="1" applyBorder="1" applyAlignment="1">
      <alignment vertical="center" wrapText="1"/>
    </xf>
    <xf numFmtId="164" fontId="38" fillId="0" borderId="35" xfId="0" applyNumberFormat="1" applyFont="1" applyBorder="1" applyAlignment="1">
      <alignment vertical="center" wrapText="1"/>
    </xf>
    <xf numFmtId="0" fontId="37" fillId="0" borderId="36" xfId="0" applyFont="1" applyBorder="1" applyAlignment="1">
      <alignment horizontal="left" vertical="center" textRotation="90" wrapText="1"/>
    </xf>
    <xf numFmtId="0" fontId="37" fillId="0" borderId="37" xfId="0" applyFont="1" applyBorder="1" applyAlignment="1">
      <alignment horizontal="left" vertical="center" textRotation="90" wrapText="1"/>
    </xf>
    <xf numFmtId="0" fontId="37" fillId="0" borderId="29" xfId="0" applyFont="1" applyBorder="1" applyAlignment="1">
      <alignment horizontal="left" vertical="center" textRotation="90" wrapText="1"/>
    </xf>
    <xf numFmtId="0" fontId="37" fillId="0" borderId="38" xfId="0" applyFont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37" fillId="0" borderId="40" xfId="0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164" fontId="38" fillId="0" borderId="40" xfId="0" applyNumberFormat="1" applyFont="1" applyBorder="1" applyAlignment="1">
      <alignment horizontal="center" vertical="center"/>
    </xf>
    <xf numFmtId="164" fontId="38" fillId="0" borderId="41" xfId="0" applyNumberFormat="1" applyFont="1" applyBorder="1" applyAlignment="1">
      <alignment horizontal="center" vertical="center"/>
    </xf>
    <xf numFmtId="164" fontId="38" fillId="0" borderId="25" xfId="0" applyNumberFormat="1" applyFont="1" applyBorder="1" applyAlignment="1">
      <alignment horizontal="center" vertical="center"/>
    </xf>
    <xf numFmtId="164" fontId="38" fillId="0" borderId="42" xfId="0" applyNumberFormat="1" applyFont="1" applyBorder="1" applyAlignment="1">
      <alignment horizontal="center" vertical="center"/>
    </xf>
    <xf numFmtId="164" fontId="38" fillId="0" borderId="25" xfId="0" applyNumberFormat="1" applyFont="1" applyBorder="1" applyAlignment="1">
      <alignment horizontal="center" vertical="center" wrapText="1"/>
    </xf>
    <xf numFmtId="164" fontId="38" fillId="0" borderId="42" xfId="0" applyNumberFormat="1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 vertical="center" textRotation="90" wrapText="1"/>
    </xf>
    <xf numFmtId="0" fontId="37" fillId="0" borderId="42" xfId="0" applyFont="1" applyBorder="1" applyAlignment="1">
      <alignment vertical="center" wrapText="1"/>
    </xf>
    <xf numFmtId="0" fontId="37" fillId="0" borderId="25" xfId="0" applyFont="1" applyBorder="1" applyAlignment="1">
      <alignment vertical="center"/>
    </xf>
    <xf numFmtId="0" fontId="37" fillId="0" borderId="42" xfId="0" applyFont="1" applyBorder="1" applyAlignment="1">
      <alignment vertical="center"/>
    </xf>
    <xf numFmtId="0" fontId="37" fillId="0" borderId="43" xfId="0" applyFont="1" applyBorder="1" applyAlignment="1">
      <alignment horizontal="left" vertical="center" textRotation="90" wrapText="1"/>
    </xf>
    <xf numFmtId="0" fontId="37" fillId="0" borderId="44" xfId="0" applyFont="1" applyBorder="1" applyAlignment="1">
      <alignment horizontal="left" vertical="center" textRotation="90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vertical="center" wrapText="1"/>
    </xf>
    <xf numFmtId="0" fontId="37" fillId="0" borderId="46" xfId="0" applyFont="1" applyBorder="1" applyAlignment="1">
      <alignment horizontal="center" vertical="center" textRotation="90" wrapText="1"/>
    </xf>
    <xf numFmtId="0" fontId="0" fillId="0" borderId="26" xfId="0" applyBorder="1" applyAlignment="1">
      <alignment vertical="center" textRotation="90" wrapText="1"/>
    </xf>
    <xf numFmtId="0" fontId="0" fillId="0" borderId="42" xfId="0" applyBorder="1" applyAlignment="1">
      <alignment vertical="center" textRotation="90" wrapText="1"/>
    </xf>
    <xf numFmtId="0" fontId="0" fillId="0" borderId="26" xfId="0" applyBorder="1" applyAlignment="1">
      <alignment horizontal="center" textRotation="90" wrapText="1"/>
    </xf>
    <xf numFmtId="0" fontId="0" fillId="0" borderId="42" xfId="0" applyBorder="1" applyAlignment="1">
      <alignment horizontal="center" textRotation="90" wrapText="1"/>
    </xf>
    <xf numFmtId="0" fontId="37" fillId="0" borderId="47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164" fontId="38" fillId="0" borderId="25" xfId="0" applyNumberFormat="1" applyFont="1" applyBorder="1" applyAlignment="1">
      <alignment vertical="center" wrapText="1"/>
    </xf>
    <xf numFmtId="164" fontId="38" fillId="0" borderId="42" xfId="0" applyNumberFormat="1" applyFont="1" applyBorder="1" applyAlignment="1">
      <alignment vertical="center" wrapText="1"/>
    </xf>
    <xf numFmtId="0" fontId="37" fillId="0" borderId="25" xfId="0" applyFont="1" applyBorder="1" applyAlignment="1">
      <alignment vertical="center" textRotation="90" wrapText="1"/>
    </xf>
    <xf numFmtId="0" fontId="37" fillId="0" borderId="26" xfId="0" applyFont="1" applyBorder="1" applyAlignment="1">
      <alignment vertical="center" textRotation="90" wrapText="1"/>
    </xf>
    <xf numFmtId="0" fontId="37" fillId="0" borderId="42" xfId="0" applyFont="1" applyBorder="1" applyAlignment="1">
      <alignment vertical="center" textRotation="90" wrapText="1"/>
    </xf>
    <xf numFmtId="0" fontId="0" fillId="0" borderId="41" xfId="0" applyBorder="1" applyAlignment="1">
      <alignment vertical="center" textRotation="90" wrapText="1"/>
    </xf>
    <xf numFmtId="0" fontId="37" fillId="0" borderId="40" xfId="0" applyFont="1" applyBorder="1" applyAlignment="1">
      <alignment vertical="center" textRotation="90" wrapText="1"/>
    </xf>
    <xf numFmtId="0" fontId="37" fillId="0" borderId="42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0" borderId="4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.421875" style="0" customWidth="1"/>
    <col min="2" max="2" width="19.140625" style="0" customWidth="1"/>
    <col min="3" max="3" width="25.140625" style="0" customWidth="1"/>
    <col min="4" max="4" width="3.8515625" style="0" customWidth="1"/>
    <col min="5" max="5" width="4.28125" style="0" customWidth="1"/>
    <col min="6" max="6" width="5.28125" style="0" customWidth="1"/>
    <col min="7" max="7" width="4.7109375" style="0" customWidth="1"/>
    <col min="8" max="8" width="6.7109375" style="0" customWidth="1"/>
    <col min="9" max="9" width="5.7109375" style="0" customWidth="1"/>
    <col min="10" max="10" width="6.421875" style="0" customWidth="1"/>
    <col min="11" max="11" width="8.140625" style="0" customWidth="1"/>
    <col min="12" max="12" width="5.7109375" style="0" customWidth="1"/>
    <col min="13" max="13" width="5.57421875" style="0" customWidth="1"/>
    <col min="14" max="14" width="5.8515625" style="0" customWidth="1"/>
    <col min="15" max="15" width="6.00390625" style="0" customWidth="1"/>
  </cols>
  <sheetData>
    <row r="1" ht="15.75">
      <c r="H1" s="13" t="s">
        <v>36</v>
      </c>
    </row>
    <row r="2" ht="15">
      <c r="H2" t="s">
        <v>37</v>
      </c>
    </row>
    <row r="3" ht="15">
      <c r="H3" t="s">
        <v>38</v>
      </c>
    </row>
    <row r="4" spans="1:17" ht="42" customHeight="1" thickBot="1">
      <c r="A4" s="104" t="s">
        <v>39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6" ht="61.5" customHeight="1">
      <c r="A5" s="63" t="s">
        <v>0</v>
      </c>
      <c r="B5" s="66" t="s">
        <v>1</v>
      </c>
      <c r="C5" s="69" t="s">
        <v>2</v>
      </c>
      <c r="D5" s="71" t="s">
        <v>3</v>
      </c>
      <c r="E5" s="72"/>
      <c r="F5" s="72"/>
      <c r="G5" s="73"/>
      <c r="H5" s="77" t="s">
        <v>4</v>
      </c>
      <c r="I5" s="72"/>
      <c r="J5" s="72"/>
      <c r="K5" s="72"/>
      <c r="L5" s="72"/>
      <c r="M5" s="72"/>
      <c r="N5" s="72"/>
      <c r="O5" s="72"/>
      <c r="P5" s="78"/>
    </row>
    <row r="6" spans="1:16" ht="16.5" thickBot="1">
      <c r="A6" s="64"/>
      <c r="B6" s="67"/>
      <c r="C6" s="70"/>
      <c r="D6" s="74"/>
      <c r="E6" s="75"/>
      <c r="F6" s="75"/>
      <c r="G6" s="76"/>
      <c r="H6" s="79" t="s">
        <v>5</v>
      </c>
      <c r="I6" s="75"/>
      <c r="J6" s="75"/>
      <c r="K6" s="75"/>
      <c r="L6" s="75"/>
      <c r="M6" s="75"/>
      <c r="N6" s="75"/>
      <c r="O6" s="75"/>
      <c r="P6" s="80"/>
    </row>
    <row r="7" spans="1:16" ht="46.5" customHeight="1">
      <c r="A7" s="64"/>
      <c r="B7" s="67"/>
      <c r="C7" s="70"/>
      <c r="D7" s="69" t="s">
        <v>6</v>
      </c>
      <c r="E7" s="69" t="s">
        <v>35</v>
      </c>
      <c r="F7" s="69" t="s">
        <v>7</v>
      </c>
      <c r="G7" s="69" t="s">
        <v>8</v>
      </c>
      <c r="H7" s="69" t="s">
        <v>9</v>
      </c>
      <c r="I7" s="69" t="s">
        <v>10</v>
      </c>
      <c r="J7" s="69" t="s">
        <v>11</v>
      </c>
      <c r="K7" s="69" t="s">
        <v>12</v>
      </c>
      <c r="L7" s="69" t="s">
        <v>13</v>
      </c>
      <c r="M7" s="69" t="s">
        <v>14</v>
      </c>
      <c r="N7" s="61" t="s">
        <v>15</v>
      </c>
      <c r="O7" s="61" t="s">
        <v>29</v>
      </c>
      <c r="P7" s="69" t="s">
        <v>16</v>
      </c>
    </row>
    <row r="8" spans="1:16" ht="15.75" thickBot="1">
      <c r="A8" s="65"/>
      <c r="B8" s="68"/>
      <c r="C8" s="70"/>
      <c r="D8" s="70"/>
      <c r="E8" s="115"/>
      <c r="F8" s="70"/>
      <c r="G8" s="70"/>
      <c r="H8" s="70"/>
      <c r="I8" s="70"/>
      <c r="J8" s="70"/>
      <c r="K8" s="70"/>
      <c r="L8" s="70"/>
      <c r="M8" s="70"/>
      <c r="N8" s="62"/>
      <c r="O8" s="106"/>
      <c r="P8" s="70"/>
    </row>
    <row r="9" spans="1:16" ht="49.5" customHeight="1">
      <c r="A9" s="107" t="s">
        <v>30</v>
      </c>
      <c r="B9" s="83" t="s">
        <v>17</v>
      </c>
      <c r="C9" s="86" t="s">
        <v>18</v>
      </c>
      <c r="D9" s="88" t="s">
        <v>19</v>
      </c>
      <c r="E9" s="88" t="s">
        <v>19</v>
      </c>
      <c r="F9" s="88" t="s">
        <v>19</v>
      </c>
      <c r="G9" s="88" t="s">
        <v>19</v>
      </c>
      <c r="H9" s="90">
        <f aca="true" t="shared" si="0" ref="H9:O9">H13+H18+H22+H25</f>
        <v>2912.6000000000004</v>
      </c>
      <c r="I9" s="90">
        <f t="shared" si="0"/>
        <v>5048.5</v>
      </c>
      <c r="J9" s="90">
        <f t="shared" si="0"/>
        <v>50206.6</v>
      </c>
      <c r="K9" s="90">
        <f t="shared" si="0"/>
        <v>34511.9</v>
      </c>
      <c r="L9" s="90">
        <f t="shared" si="0"/>
        <v>7600.8</v>
      </c>
      <c r="M9" s="90">
        <f t="shared" si="0"/>
        <v>4680.2</v>
      </c>
      <c r="N9" s="90">
        <f t="shared" si="0"/>
        <v>2906</v>
      </c>
      <c r="O9" s="90">
        <f t="shared" si="0"/>
        <v>2888</v>
      </c>
      <c r="P9" s="81">
        <f>SUM(H9:O9)</f>
        <v>110754.6</v>
      </c>
    </row>
    <row r="10" spans="1:16" ht="15" customHeight="1" hidden="1">
      <c r="A10" s="108"/>
      <c r="B10" s="84"/>
      <c r="C10" s="87"/>
      <c r="D10" s="89"/>
      <c r="E10" s="89"/>
      <c r="F10" s="89"/>
      <c r="G10" s="89"/>
      <c r="H10" s="91"/>
      <c r="I10" s="91"/>
      <c r="J10" s="91"/>
      <c r="K10" s="91"/>
      <c r="L10" s="91"/>
      <c r="M10" s="91"/>
      <c r="N10" s="91"/>
      <c r="O10" s="91"/>
      <c r="P10" s="82"/>
    </row>
    <row r="11" spans="1:16" ht="16.5" thickBot="1">
      <c r="A11" s="108"/>
      <c r="B11" s="84"/>
      <c r="C11" s="21" t="s">
        <v>20</v>
      </c>
      <c r="D11" s="20"/>
      <c r="E11" s="20"/>
      <c r="F11" s="20"/>
      <c r="G11" s="20"/>
      <c r="H11" s="19"/>
      <c r="I11" s="19"/>
      <c r="J11" s="19"/>
      <c r="K11" s="17"/>
      <c r="L11" s="17"/>
      <c r="M11" s="17"/>
      <c r="N11" s="18"/>
      <c r="O11" s="18"/>
      <c r="P11" s="17"/>
    </row>
    <row r="12" spans="1:16" ht="44.25" customHeight="1" thickBot="1">
      <c r="A12" s="109"/>
      <c r="B12" s="85"/>
      <c r="C12" s="22" t="s">
        <v>21</v>
      </c>
      <c r="D12" s="6"/>
      <c r="E12" s="2" t="s">
        <v>19</v>
      </c>
      <c r="F12" s="2" t="s">
        <v>19</v>
      </c>
      <c r="G12" s="2" t="s">
        <v>19</v>
      </c>
      <c r="H12" s="14">
        <f aca="true" t="shared" si="1" ref="H12:O12">H15+H21+H24+H27</f>
        <v>2912.6000000000004</v>
      </c>
      <c r="I12" s="14">
        <f t="shared" si="1"/>
        <v>5048.5</v>
      </c>
      <c r="J12" s="14">
        <f t="shared" si="1"/>
        <v>50206.6</v>
      </c>
      <c r="K12" s="14">
        <f t="shared" si="1"/>
        <v>34511.9</v>
      </c>
      <c r="L12" s="14">
        <f t="shared" si="1"/>
        <v>7600.8</v>
      </c>
      <c r="M12" s="14">
        <f t="shared" si="1"/>
        <v>4680.2</v>
      </c>
      <c r="N12" s="14">
        <f t="shared" si="1"/>
        <v>2906</v>
      </c>
      <c r="O12" s="14">
        <f t="shared" si="1"/>
        <v>2888</v>
      </c>
      <c r="P12" s="15">
        <f>SUM(H12:O12)</f>
        <v>110754.6</v>
      </c>
    </row>
    <row r="13" spans="1:16" ht="50.25" customHeight="1" thickBot="1">
      <c r="A13" s="63" t="s">
        <v>31</v>
      </c>
      <c r="B13" s="66" t="s">
        <v>22</v>
      </c>
      <c r="C13" s="1" t="s">
        <v>23</v>
      </c>
      <c r="D13" s="6"/>
      <c r="E13" s="2" t="s">
        <v>19</v>
      </c>
      <c r="F13" s="2" t="s">
        <v>19</v>
      </c>
      <c r="G13" s="2" t="s">
        <v>19</v>
      </c>
      <c r="H13" s="14">
        <v>2020.5</v>
      </c>
      <c r="I13" s="14">
        <v>2107</v>
      </c>
      <c r="J13" s="14">
        <v>3655.1</v>
      </c>
      <c r="K13" s="16">
        <v>3546.5</v>
      </c>
      <c r="L13" s="16">
        <v>3644.7</v>
      </c>
      <c r="M13" s="16">
        <v>1840.6</v>
      </c>
      <c r="N13" s="15">
        <v>1845.7</v>
      </c>
      <c r="O13" s="15">
        <v>1817.7</v>
      </c>
      <c r="P13" s="15">
        <f>SUM(H13:O13)</f>
        <v>20477.8</v>
      </c>
    </row>
    <row r="14" spans="1:16" ht="18.75" customHeight="1" thickBot="1">
      <c r="A14" s="110"/>
      <c r="B14" s="67"/>
      <c r="C14" s="1" t="s">
        <v>20</v>
      </c>
      <c r="D14" s="6"/>
      <c r="E14" s="2" t="s">
        <v>19</v>
      </c>
      <c r="F14" s="2" t="s">
        <v>19</v>
      </c>
      <c r="G14" s="2" t="s">
        <v>19</v>
      </c>
      <c r="H14" s="3"/>
      <c r="I14" s="3"/>
      <c r="J14" s="3"/>
      <c r="K14" s="4"/>
      <c r="L14" s="4"/>
      <c r="M14" s="4"/>
      <c r="N14" s="5"/>
      <c r="O14" s="5"/>
      <c r="P14" s="4"/>
    </row>
    <row r="15" spans="1:16" ht="42.75" customHeight="1" thickBot="1">
      <c r="A15" s="111"/>
      <c r="B15" s="96"/>
      <c r="C15" s="1" t="s">
        <v>24</v>
      </c>
      <c r="D15" s="6"/>
      <c r="E15" s="2" t="s">
        <v>19</v>
      </c>
      <c r="F15" s="2" t="s">
        <v>19</v>
      </c>
      <c r="G15" s="2" t="s">
        <v>19</v>
      </c>
      <c r="H15" s="14">
        <v>2020.5</v>
      </c>
      <c r="I15" s="14">
        <v>2107</v>
      </c>
      <c r="J15" s="14">
        <v>3655.1</v>
      </c>
      <c r="K15" s="15">
        <v>3546.5</v>
      </c>
      <c r="L15" s="15">
        <v>3644.7</v>
      </c>
      <c r="M15" s="15">
        <v>1840.6</v>
      </c>
      <c r="N15" s="15">
        <v>1845.7</v>
      </c>
      <c r="O15" s="15">
        <v>1817.7</v>
      </c>
      <c r="P15" s="15">
        <f>SUM(H15:O15)</f>
        <v>20477.8</v>
      </c>
    </row>
    <row r="16" spans="1:16" ht="42.75" customHeight="1">
      <c r="A16" s="23"/>
      <c r="B16" s="24"/>
      <c r="C16" s="33"/>
      <c r="D16" s="25"/>
      <c r="E16" s="26"/>
      <c r="F16" s="34"/>
      <c r="G16" s="26"/>
      <c r="H16" s="27"/>
      <c r="I16" s="27"/>
      <c r="J16" s="27"/>
      <c r="K16" s="28"/>
      <c r="L16" s="28"/>
      <c r="M16" s="28"/>
      <c r="N16" s="28"/>
      <c r="O16" s="28"/>
      <c r="P16" s="28"/>
    </row>
    <row r="17" spans="1:17" ht="42.75" customHeight="1" thickBot="1">
      <c r="A17" s="23"/>
      <c r="B17" s="24"/>
      <c r="C17" s="29"/>
      <c r="D17" s="25"/>
      <c r="E17" s="30"/>
      <c r="F17" s="30"/>
      <c r="G17" s="26"/>
      <c r="H17" s="31"/>
      <c r="I17" s="27"/>
      <c r="J17" s="31"/>
      <c r="K17" s="28"/>
      <c r="L17" s="32"/>
      <c r="M17" s="32"/>
      <c r="N17" s="32"/>
      <c r="O17" s="32"/>
      <c r="P17" s="32"/>
      <c r="Q17" s="12"/>
    </row>
    <row r="18" spans="1:16" ht="37.5" customHeight="1" thickBot="1">
      <c r="A18" s="112" t="s">
        <v>32</v>
      </c>
      <c r="B18" s="100" t="s">
        <v>25</v>
      </c>
      <c r="C18" s="61" t="s">
        <v>26</v>
      </c>
      <c r="D18" s="98"/>
      <c r="E18" s="98" t="s">
        <v>19</v>
      </c>
      <c r="F18" s="98" t="s">
        <v>19</v>
      </c>
      <c r="G18" s="98" t="s">
        <v>19</v>
      </c>
      <c r="H18" s="92">
        <v>707.9</v>
      </c>
      <c r="I18" s="92">
        <v>2534.6</v>
      </c>
      <c r="J18" s="92">
        <v>7615.2</v>
      </c>
      <c r="K18" s="94">
        <v>19572.7</v>
      </c>
      <c r="L18" s="94">
        <v>3352.5</v>
      </c>
      <c r="M18" s="94">
        <v>2159.1</v>
      </c>
      <c r="N18" s="116">
        <v>294</v>
      </c>
      <c r="O18" s="116">
        <v>353.5</v>
      </c>
      <c r="P18" s="94">
        <f>SUM(H18:O18)</f>
        <v>36589.5</v>
      </c>
    </row>
    <row r="19" spans="1:16" ht="15.75" customHeight="1" hidden="1" thickBot="1">
      <c r="A19" s="113"/>
      <c r="B19" s="101"/>
      <c r="C19" s="97"/>
      <c r="D19" s="99"/>
      <c r="E19" s="99"/>
      <c r="F19" s="99"/>
      <c r="G19" s="99"/>
      <c r="H19" s="93"/>
      <c r="I19" s="93"/>
      <c r="J19" s="93"/>
      <c r="K19" s="95"/>
      <c r="L19" s="95"/>
      <c r="M19" s="95"/>
      <c r="N19" s="117"/>
      <c r="O19" s="117"/>
      <c r="P19" s="95"/>
    </row>
    <row r="20" spans="1:19" ht="16.5" thickBot="1">
      <c r="A20" s="113"/>
      <c r="B20" s="102"/>
      <c r="C20" s="7" t="s">
        <v>20</v>
      </c>
      <c r="D20" s="8"/>
      <c r="E20" s="8" t="s">
        <v>19</v>
      </c>
      <c r="F20" s="8" t="s">
        <v>19</v>
      </c>
      <c r="G20" s="8" t="s">
        <v>19</v>
      </c>
      <c r="H20" s="8"/>
      <c r="I20" s="9"/>
      <c r="J20" s="9"/>
      <c r="K20" s="10"/>
      <c r="L20" s="10"/>
      <c r="M20" s="10"/>
      <c r="N20" s="10"/>
      <c r="O20" s="10"/>
      <c r="P20" s="11"/>
      <c r="S20" s="12"/>
    </row>
    <row r="21" spans="1:19" ht="58.5" customHeight="1" thickBot="1">
      <c r="A21" s="114"/>
      <c r="B21" s="103"/>
      <c r="C21" s="1" t="s">
        <v>24</v>
      </c>
      <c r="D21" s="2"/>
      <c r="E21" s="2"/>
      <c r="F21" s="2"/>
      <c r="G21" s="2"/>
      <c r="H21" s="14">
        <v>707.9</v>
      </c>
      <c r="I21" s="14">
        <v>2534.6</v>
      </c>
      <c r="J21" s="14">
        <v>7615.2</v>
      </c>
      <c r="K21" s="16">
        <v>19572.7</v>
      </c>
      <c r="L21" s="16">
        <v>3352.5</v>
      </c>
      <c r="M21" s="16">
        <v>2159.1</v>
      </c>
      <c r="N21" s="15">
        <v>294</v>
      </c>
      <c r="O21" s="15">
        <v>353.5</v>
      </c>
      <c r="P21" s="16">
        <f>SUM(H21:O21)</f>
        <v>36589.5</v>
      </c>
      <c r="S21" s="12"/>
    </row>
    <row r="22" spans="1:16" ht="36" customHeight="1" thickBot="1">
      <c r="A22" s="63" t="s">
        <v>33</v>
      </c>
      <c r="B22" s="66" t="s">
        <v>27</v>
      </c>
      <c r="C22" s="1" t="s">
        <v>26</v>
      </c>
      <c r="D22" s="2"/>
      <c r="E22" s="2" t="s">
        <v>19</v>
      </c>
      <c r="F22" s="2" t="s">
        <v>19</v>
      </c>
      <c r="G22" s="2" t="s">
        <v>19</v>
      </c>
      <c r="H22" s="14">
        <v>42.4</v>
      </c>
      <c r="I22" s="14">
        <v>16.4</v>
      </c>
      <c r="J22" s="14">
        <v>135.1</v>
      </c>
      <c r="K22" s="16">
        <v>93.8</v>
      </c>
      <c r="L22" s="16">
        <v>71.3</v>
      </c>
      <c r="M22" s="16">
        <v>103.1</v>
      </c>
      <c r="N22" s="15">
        <v>35</v>
      </c>
      <c r="O22" s="15">
        <v>35.5</v>
      </c>
      <c r="P22" s="16">
        <f>SUM(H22:O22)</f>
        <v>532.6</v>
      </c>
    </row>
    <row r="23" spans="1:16" ht="19.5" customHeight="1" thickBot="1">
      <c r="A23" s="110"/>
      <c r="B23" s="67"/>
      <c r="C23" s="1" t="s">
        <v>20</v>
      </c>
      <c r="D23" s="2"/>
      <c r="E23" s="2" t="s">
        <v>19</v>
      </c>
      <c r="F23" s="2" t="s">
        <v>19</v>
      </c>
      <c r="G23" s="2" t="s">
        <v>19</v>
      </c>
      <c r="H23" s="3"/>
      <c r="I23" s="3"/>
      <c r="J23" s="3"/>
      <c r="K23" s="4"/>
      <c r="L23" s="4"/>
      <c r="M23" s="4"/>
      <c r="N23" s="5"/>
      <c r="O23" s="5"/>
      <c r="P23" s="4"/>
    </row>
    <row r="24" spans="1:16" ht="57.75" customHeight="1" thickBot="1">
      <c r="A24" s="111"/>
      <c r="B24" s="96"/>
      <c r="C24" s="1" t="s">
        <v>24</v>
      </c>
      <c r="D24" s="2"/>
      <c r="E24" s="2"/>
      <c r="F24" s="2"/>
      <c r="G24" s="2"/>
      <c r="H24" s="14">
        <v>42.4</v>
      </c>
      <c r="I24" s="14">
        <v>16.4</v>
      </c>
      <c r="J24" s="14">
        <v>135.1</v>
      </c>
      <c r="K24" s="16">
        <v>93.8</v>
      </c>
      <c r="L24" s="16">
        <v>71.3</v>
      </c>
      <c r="M24" s="16">
        <v>103.1</v>
      </c>
      <c r="N24" s="15">
        <v>35</v>
      </c>
      <c r="O24" s="15">
        <v>35.5</v>
      </c>
      <c r="P24" s="16">
        <f>SUM(H24:O24)</f>
        <v>532.6</v>
      </c>
    </row>
    <row r="25" spans="1:16" ht="36.75" customHeight="1" thickBot="1">
      <c r="A25" s="63" t="s">
        <v>34</v>
      </c>
      <c r="B25" s="66" t="s">
        <v>28</v>
      </c>
      <c r="C25" s="1" t="s">
        <v>26</v>
      </c>
      <c r="D25" s="2"/>
      <c r="E25" s="2" t="s">
        <v>19</v>
      </c>
      <c r="F25" s="2" t="s">
        <v>19</v>
      </c>
      <c r="G25" s="2" t="s">
        <v>19</v>
      </c>
      <c r="H25" s="14">
        <v>141.8</v>
      </c>
      <c r="I25" s="14">
        <v>390.5</v>
      </c>
      <c r="J25" s="14">
        <v>38801.2</v>
      </c>
      <c r="K25" s="16">
        <v>11298.9</v>
      </c>
      <c r="L25" s="16">
        <v>532.3</v>
      </c>
      <c r="M25" s="16">
        <v>577.4</v>
      </c>
      <c r="N25" s="15">
        <v>731.3</v>
      </c>
      <c r="O25" s="15">
        <v>681.3</v>
      </c>
      <c r="P25" s="16">
        <f>SUM(H25:O25)</f>
        <v>53154.70000000001</v>
      </c>
    </row>
    <row r="26" spans="1:16" ht="19.5" customHeight="1" thickBot="1">
      <c r="A26" s="110"/>
      <c r="B26" s="67"/>
      <c r="C26" s="1" t="s">
        <v>20</v>
      </c>
      <c r="D26" s="2"/>
      <c r="E26" s="2" t="s">
        <v>19</v>
      </c>
      <c r="F26" s="2" t="s">
        <v>19</v>
      </c>
      <c r="G26" s="2" t="s">
        <v>19</v>
      </c>
      <c r="H26" s="3"/>
      <c r="I26" s="3"/>
      <c r="J26" s="3"/>
      <c r="K26" s="4"/>
      <c r="L26" s="4"/>
      <c r="M26" s="4"/>
      <c r="N26" s="5"/>
      <c r="O26" s="5"/>
      <c r="P26" s="4"/>
    </row>
    <row r="27" spans="1:16" ht="63.75" customHeight="1" thickBot="1">
      <c r="A27" s="111"/>
      <c r="B27" s="96"/>
      <c r="C27" s="1" t="s">
        <v>24</v>
      </c>
      <c r="D27" s="2"/>
      <c r="E27" s="2"/>
      <c r="F27" s="2"/>
      <c r="G27" s="2"/>
      <c r="H27" s="14">
        <v>141.8</v>
      </c>
      <c r="I27" s="14">
        <v>390.5</v>
      </c>
      <c r="J27" s="14">
        <v>38801.2</v>
      </c>
      <c r="K27" s="16">
        <v>11298.9</v>
      </c>
      <c r="L27" s="16">
        <v>532.3</v>
      </c>
      <c r="M27" s="16">
        <v>577.4</v>
      </c>
      <c r="N27" s="15">
        <v>731.3</v>
      </c>
      <c r="O27" s="15">
        <v>681.3</v>
      </c>
      <c r="P27" s="16">
        <f>SUM(H27:O27)</f>
        <v>53154.70000000001</v>
      </c>
    </row>
  </sheetData>
  <sheetProtection/>
  <mergeCells count="58">
    <mergeCell ref="A4:Q4"/>
    <mergeCell ref="B25:B27"/>
    <mergeCell ref="O7:O8"/>
    <mergeCell ref="A9:A12"/>
    <mergeCell ref="A13:A15"/>
    <mergeCell ref="A18:A21"/>
    <mergeCell ref="A22:A24"/>
    <mergeCell ref="A25:A27"/>
    <mergeCell ref="E7:E8"/>
    <mergeCell ref="M18:M19"/>
    <mergeCell ref="N18:N19"/>
    <mergeCell ref="O18:O19"/>
    <mergeCell ref="P18:P19"/>
    <mergeCell ref="B22:B24"/>
    <mergeCell ref="G18:G19"/>
    <mergeCell ref="H18:H19"/>
    <mergeCell ref="I18:I19"/>
    <mergeCell ref="J18:J19"/>
    <mergeCell ref="K18:K19"/>
    <mergeCell ref="L18:L19"/>
    <mergeCell ref="B13:B15"/>
    <mergeCell ref="C18:C19"/>
    <mergeCell ref="D18:D19"/>
    <mergeCell ref="E18:E19"/>
    <mergeCell ref="F18:F19"/>
    <mergeCell ref="B18:B21"/>
    <mergeCell ref="K9:K10"/>
    <mergeCell ref="L9:L10"/>
    <mergeCell ref="M9:M10"/>
    <mergeCell ref="N9:N10"/>
    <mergeCell ref="O9:O10"/>
    <mergeCell ref="P9:P10"/>
    <mergeCell ref="P7:P8"/>
    <mergeCell ref="B9:B12"/>
    <mergeCell ref="C9:C10"/>
    <mergeCell ref="D9:D10"/>
    <mergeCell ref="E9:E10"/>
    <mergeCell ref="F9:F10"/>
    <mergeCell ref="G9:G10"/>
    <mergeCell ref="H9:H10"/>
    <mergeCell ref="I9:I10"/>
    <mergeCell ref="J9:J10"/>
    <mergeCell ref="I7:I8"/>
    <mergeCell ref="J7:J8"/>
    <mergeCell ref="K7:K8"/>
    <mergeCell ref="L7:L8"/>
    <mergeCell ref="M7:M8"/>
    <mergeCell ref="N7:N8"/>
    <mergeCell ref="A5:A8"/>
    <mergeCell ref="B5:B8"/>
    <mergeCell ref="C5:C8"/>
    <mergeCell ref="D5:G6"/>
    <mergeCell ref="H5:P5"/>
    <mergeCell ref="H6:P6"/>
    <mergeCell ref="D7:D8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35">
      <selection activeCell="K18" sqref="K18"/>
    </sheetView>
  </sheetViews>
  <sheetFormatPr defaultColWidth="9.140625" defaultRowHeight="15"/>
  <cols>
    <col min="2" max="2" width="18.140625" style="0" customWidth="1"/>
    <col min="11" max="11" width="11.28125" style="0" customWidth="1"/>
    <col min="12" max="12" width="12.421875" style="0" customWidth="1"/>
  </cols>
  <sheetData>
    <row r="1" ht="15.75">
      <c r="G1" s="13" t="s">
        <v>40</v>
      </c>
    </row>
    <row r="2" ht="15">
      <c r="G2" t="s">
        <v>37</v>
      </c>
    </row>
    <row r="3" ht="15.75">
      <c r="G3" s="13" t="s">
        <v>38</v>
      </c>
    </row>
    <row r="4" ht="15">
      <c r="A4" t="s">
        <v>41</v>
      </c>
    </row>
    <row r="5" ht="15.75" thickBot="1">
      <c r="A5" t="s">
        <v>42</v>
      </c>
    </row>
    <row r="6" spans="1:12" ht="15.75">
      <c r="A6" s="63" t="s">
        <v>43</v>
      </c>
      <c r="B6" s="63" t="s">
        <v>44</v>
      </c>
      <c r="C6" s="63" t="s">
        <v>45</v>
      </c>
      <c r="D6" s="71" t="s">
        <v>46</v>
      </c>
      <c r="E6" s="72"/>
      <c r="F6" s="72"/>
      <c r="G6" s="72"/>
      <c r="H6" s="72"/>
      <c r="I6" s="72"/>
      <c r="J6" s="72"/>
      <c r="K6" s="72"/>
      <c r="L6" s="78"/>
    </row>
    <row r="7" spans="1:12" ht="16.5" thickBot="1">
      <c r="A7" s="64"/>
      <c r="B7" s="64"/>
      <c r="C7" s="64"/>
      <c r="D7" s="74" t="s">
        <v>5</v>
      </c>
      <c r="E7" s="75"/>
      <c r="F7" s="75"/>
      <c r="G7" s="75"/>
      <c r="H7" s="75"/>
      <c r="I7" s="75"/>
      <c r="J7" s="75"/>
      <c r="K7" s="75"/>
      <c r="L7" s="80"/>
    </row>
    <row r="8" spans="1:12" ht="15">
      <c r="A8" s="64"/>
      <c r="B8" s="64"/>
      <c r="C8" s="64"/>
      <c r="D8" s="69" t="s">
        <v>9</v>
      </c>
      <c r="E8" s="69" t="s">
        <v>10</v>
      </c>
      <c r="F8" s="69" t="s">
        <v>11</v>
      </c>
      <c r="G8" s="69" t="s">
        <v>12</v>
      </c>
      <c r="H8" s="69" t="s">
        <v>13</v>
      </c>
      <c r="I8" s="69" t="s">
        <v>14</v>
      </c>
      <c r="J8" s="61" t="s">
        <v>15</v>
      </c>
      <c r="K8" s="124" t="s">
        <v>29</v>
      </c>
      <c r="L8" s="69" t="s">
        <v>16</v>
      </c>
    </row>
    <row r="9" spans="1:12" ht="75.75" customHeight="1" thickBot="1">
      <c r="A9" s="126"/>
      <c r="B9" s="126"/>
      <c r="C9" s="126"/>
      <c r="D9" s="123"/>
      <c r="E9" s="123"/>
      <c r="F9" s="123"/>
      <c r="G9" s="123"/>
      <c r="H9" s="123"/>
      <c r="I9" s="123"/>
      <c r="J9" s="97"/>
      <c r="K9" s="125"/>
      <c r="L9" s="123"/>
    </row>
    <row r="10" spans="1:12" ht="16.5" thickBot="1">
      <c r="A10" s="63" t="s">
        <v>30</v>
      </c>
      <c r="B10" s="118" t="s">
        <v>17</v>
      </c>
      <c r="C10" s="1" t="s">
        <v>47</v>
      </c>
      <c r="D10" s="52">
        <f aca="true" t="shared" si="0" ref="D10:K10">D22+D29+D36+D43</f>
        <v>2912.6000000000004</v>
      </c>
      <c r="E10" s="52">
        <f t="shared" si="0"/>
        <v>5048.5</v>
      </c>
      <c r="F10" s="52">
        <f t="shared" si="0"/>
        <v>50206.600000000006</v>
      </c>
      <c r="G10" s="52">
        <f t="shared" si="0"/>
        <v>34511.9</v>
      </c>
      <c r="H10" s="52">
        <f t="shared" si="0"/>
        <v>7600.8</v>
      </c>
      <c r="I10" s="52">
        <f t="shared" si="0"/>
        <v>4680.2</v>
      </c>
      <c r="J10" s="52">
        <f t="shared" si="0"/>
        <v>2906</v>
      </c>
      <c r="K10" s="52">
        <f t="shared" si="0"/>
        <v>2888</v>
      </c>
      <c r="L10" s="53">
        <f>SUM(D10:K10)</f>
        <v>110754.6</v>
      </c>
    </row>
    <row r="11" spans="1:12" ht="32.25" thickBot="1">
      <c r="A11" s="64"/>
      <c r="B11" s="119"/>
      <c r="C11" s="1" t="s">
        <v>48</v>
      </c>
      <c r="D11" s="54"/>
      <c r="E11" s="54"/>
      <c r="F11" s="54"/>
      <c r="G11" s="15"/>
      <c r="H11" s="15"/>
      <c r="I11" s="15"/>
      <c r="J11" s="15"/>
      <c r="K11" s="47"/>
      <c r="L11" s="53"/>
    </row>
    <row r="12" spans="1:12" ht="48" thickBot="1">
      <c r="A12" s="64"/>
      <c r="B12" s="119"/>
      <c r="C12" s="1" t="s">
        <v>49</v>
      </c>
      <c r="D12" s="52">
        <f aca="true" t="shared" si="1" ref="D12:J16">D24+D31+D38+D45</f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47">
        <f>K24+K31+K38</f>
        <v>0</v>
      </c>
      <c r="L12" s="53">
        <f>SUM(D12:K12)</f>
        <v>0</v>
      </c>
    </row>
    <row r="13" spans="1:12" ht="32.25" thickBot="1">
      <c r="A13" s="64"/>
      <c r="B13" s="119"/>
      <c r="C13" s="1" t="s">
        <v>50</v>
      </c>
      <c r="D13" s="52">
        <f t="shared" si="1"/>
        <v>717.5999999999999</v>
      </c>
      <c r="E13" s="52">
        <f t="shared" si="1"/>
        <v>2791.4</v>
      </c>
      <c r="F13" s="52">
        <f t="shared" si="1"/>
        <v>40165.600000000006</v>
      </c>
      <c r="G13" s="52">
        <f t="shared" si="1"/>
        <v>19203.3</v>
      </c>
      <c r="H13" s="52">
        <f t="shared" si="1"/>
        <v>4376.8</v>
      </c>
      <c r="I13" s="52">
        <f t="shared" si="1"/>
        <v>1845.7</v>
      </c>
      <c r="J13" s="52">
        <f t="shared" si="1"/>
        <v>22.7</v>
      </c>
      <c r="K13" s="48">
        <f>K25+K32+K39+K46</f>
        <v>22.7</v>
      </c>
      <c r="L13" s="53">
        <f>SUM(D13:K13)</f>
        <v>69145.8</v>
      </c>
    </row>
    <row r="14" spans="1:12" ht="63.75" thickBot="1">
      <c r="A14" s="64"/>
      <c r="B14" s="119"/>
      <c r="C14" s="1" t="s">
        <v>51</v>
      </c>
      <c r="D14" s="52">
        <f t="shared" si="1"/>
        <v>0</v>
      </c>
      <c r="E14" s="52">
        <f t="shared" si="1"/>
        <v>0</v>
      </c>
      <c r="F14" s="52">
        <f t="shared" si="1"/>
        <v>0</v>
      </c>
      <c r="G14" s="52">
        <f t="shared" si="1"/>
        <v>0</v>
      </c>
      <c r="H14" s="52">
        <f t="shared" si="1"/>
        <v>45</v>
      </c>
      <c r="I14" s="52">
        <f t="shared" si="1"/>
        <v>5.6</v>
      </c>
      <c r="J14" s="52">
        <f t="shared" si="1"/>
        <v>0</v>
      </c>
      <c r="K14" s="47">
        <v>0</v>
      </c>
      <c r="L14" s="53">
        <f>SUM(H14:K14)</f>
        <v>50.6</v>
      </c>
    </row>
    <row r="15" spans="1:12" ht="48" thickBot="1">
      <c r="A15" s="64"/>
      <c r="B15" s="119"/>
      <c r="C15" s="1" t="s">
        <v>52</v>
      </c>
      <c r="D15" s="52">
        <f t="shared" si="1"/>
        <v>2195</v>
      </c>
      <c r="E15" s="52">
        <f t="shared" si="1"/>
        <v>2257.1000000000004</v>
      </c>
      <c r="F15" s="52">
        <f t="shared" si="1"/>
        <v>10040.999999999998</v>
      </c>
      <c r="G15" s="52">
        <f t="shared" si="1"/>
        <v>15308.599999999999</v>
      </c>
      <c r="H15" s="52">
        <f t="shared" si="1"/>
        <v>3074</v>
      </c>
      <c r="I15" s="52">
        <f t="shared" si="1"/>
        <v>2828.9</v>
      </c>
      <c r="J15" s="52">
        <f>J27+J34+J41+J48</f>
        <v>2883.3</v>
      </c>
      <c r="K15" s="52">
        <f>K27+K34+K41+K48</f>
        <v>2865.3</v>
      </c>
      <c r="L15" s="53">
        <f>SUM(D15:K15)</f>
        <v>41453.200000000004</v>
      </c>
    </row>
    <row r="16" spans="1:12" ht="48" thickBot="1">
      <c r="A16" s="126"/>
      <c r="B16" s="120"/>
      <c r="C16" s="1" t="s">
        <v>53</v>
      </c>
      <c r="D16" s="52">
        <f t="shared" si="1"/>
        <v>0</v>
      </c>
      <c r="E16" s="52">
        <f t="shared" si="1"/>
        <v>0</v>
      </c>
      <c r="F16" s="52">
        <f t="shared" si="1"/>
        <v>0</v>
      </c>
      <c r="G16" s="52">
        <f t="shared" si="1"/>
        <v>0</v>
      </c>
      <c r="H16" s="52">
        <f t="shared" si="1"/>
        <v>105</v>
      </c>
      <c r="I16" s="52">
        <f t="shared" si="1"/>
        <v>0</v>
      </c>
      <c r="J16" s="52">
        <f t="shared" si="1"/>
        <v>0</v>
      </c>
      <c r="K16" s="47">
        <f>K28+K35+K42+K49</f>
        <v>0</v>
      </c>
      <c r="L16" s="53">
        <f>SUM(D16:K16)</f>
        <v>105</v>
      </c>
    </row>
    <row r="17" spans="1:12" ht="15.75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39"/>
      <c r="L17" s="40"/>
    </row>
    <row r="18" spans="1:12" ht="15.75">
      <c r="A18" s="41"/>
      <c r="B18" s="42"/>
      <c r="C18" s="33"/>
      <c r="D18" s="43"/>
      <c r="E18" s="43"/>
      <c r="F18" s="43"/>
      <c r="G18" s="43"/>
      <c r="H18" s="43"/>
      <c r="I18" s="43"/>
      <c r="J18" s="43"/>
      <c r="K18" s="28"/>
      <c r="L18" s="27"/>
    </row>
    <row r="19" spans="1:12" ht="15.75">
      <c r="A19" s="41"/>
      <c r="B19" s="42"/>
      <c r="C19" s="33"/>
      <c r="D19" s="43"/>
      <c r="E19" s="43"/>
      <c r="F19" s="43"/>
      <c r="G19" s="43"/>
      <c r="H19" s="43"/>
      <c r="I19" s="43"/>
      <c r="J19" s="43"/>
      <c r="K19" s="28"/>
      <c r="L19" s="27"/>
    </row>
    <row r="20" spans="1:12" ht="15.75">
      <c r="A20" s="41"/>
      <c r="B20" s="42"/>
      <c r="C20" s="33"/>
      <c r="D20" s="43"/>
      <c r="E20" s="43"/>
      <c r="F20" s="43"/>
      <c r="G20" s="43"/>
      <c r="H20" s="43"/>
      <c r="I20" s="43"/>
      <c r="J20" s="43"/>
      <c r="K20" s="28"/>
      <c r="L20" s="27"/>
    </row>
    <row r="21" spans="1:12" ht="16.5" thickBot="1">
      <c r="A21" s="44"/>
      <c r="B21" s="42"/>
      <c r="C21" s="45"/>
      <c r="D21" s="46"/>
      <c r="E21" s="46"/>
      <c r="F21" s="46"/>
      <c r="G21" s="46"/>
      <c r="H21" s="46"/>
      <c r="I21" s="46"/>
      <c r="J21" s="46"/>
      <c r="K21" s="28"/>
      <c r="L21" s="27"/>
    </row>
    <row r="22" spans="1:12" ht="16.5" thickBot="1">
      <c r="A22" s="118" t="s">
        <v>54</v>
      </c>
      <c r="B22" s="118" t="s">
        <v>22</v>
      </c>
      <c r="C22" s="1" t="s">
        <v>47</v>
      </c>
      <c r="D22" s="52">
        <f aca="true" t="shared" si="2" ref="D22:K22">D24+D25+D26+D27+D28</f>
        <v>2020.5</v>
      </c>
      <c r="E22" s="52">
        <f t="shared" si="2"/>
        <v>2107</v>
      </c>
      <c r="F22" s="52">
        <f t="shared" si="2"/>
        <v>3655.1</v>
      </c>
      <c r="G22" s="52">
        <f t="shared" si="2"/>
        <v>3546.5</v>
      </c>
      <c r="H22" s="52">
        <f t="shared" si="2"/>
        <v>3644.7</v>
      </c>
      <c r="I22" s="52">
        <f t="shared" si="2"/>
        <v>1840.6</v>
      </c>
      <c r="J22" s="52">
        <f t="shared" si="2"/>
        <v>1845.7</v>
      </c>
      <c r="K22" s="52">
        <f t="shared" si="2"/>
        <v>1817.7</v>
      </c>
      <c r="L22" s="53">
        <f>SUM(D22:K22)</f>
        <v>20477.8</v>
      </c>
    </row>
    <row r="23" spans="1:12" ht="32.25" thickBot="1">
      <c r="A23" s="108"/>
      <c r="B23" s="119"/>
      <c r="C23" s="1" t="s">
        <v>48</v>
      </c>
      <c r="D23" s="54"/>
      <c r="E23" s="54"/>
      <c r="F23" s="54"/>
      <c r="G23" s="15"/>
      <c r="H23" s="15"/>
      <c r="I23" s="15"/>
      <c r="J23" s="15"/>
      <c r="K23" s="47"/>
      <c r="L23" s="53"/>
    </row>
    <row r="24" spans="1:12" ht="48" thickBot="1">
      <c r="A24" s="108"/>
      <c r="B24" s="119"/>
      <c r="C24" s="1" t="s">
        <v>55</v>
      </c>
      <c r="D24" s="54"/>
      <c r="E24" s="54"/>
      <c r="F24" s="54"/>
      <c r="G24" s="15"/>
      <c r="H24" s="15"/>
      <c r="I24" s="15"/>
      <c r="J24" s="15"/>
      <c r="K24" s="47"/>
      <c r="L24" s="53">
        <f>SUM(D24:K24)</f>
        <v>0</v>
      </c>
    </row>
    <row r="25" spans="1:12" ht="32.25" thickBot="1">
      <c r="A25" s="108"/>
      <c r="B25" s="119"/>
      <c r="C25" s="1" t="s">
        <v>50</v>
      </c>
      <c r="D25" s="54">
        <v>458.4</v>
      </c>
      <c r="E25" s="54">
        <v>440</v>
      </c>
      <c r="F25" s="54">
        <v>1795.3</v>
      </c>
      <c r="G25" s="15">
        <v>1541.6</v>
      </c>
      <c r="H25" s="15">
        <v>1530.9</v>
      </c>
      <c r="I25" s="15">
        <v>22.7</v>
      </c>
      <c r="J25" s="15">
        <v>22.7</v>
      </c>
      <c r="K25" s="47">
        <v>22.7</v>
      </c>
      <c r="L25" s="53">
        <f>SUM(D25:K25)</f>
        <v>5834.299999999998</v>
      </c>
    </row>
    <row r="26" spans="1:12" ht="63.75" thickBot="1">
      <c r="A26" s="108"/>
      <c r="B26" s="119"/>
      <c r="C26" s="1" t="s">
        <v>51</v>
      </c>
      <c r="D26" s="54"/>
      <c r="E26" s="54"/>
      <c r="F26" s="54"/>
      <c r="G26" s="15"/>
      <c r="H26" s="15">
        <v>45</v>
      </c>
      <c r="I26" s="15">
        <v>5.6</v>
      </c>
      <c r="J26" s="55"/>
      <c r="K26" s="56"/>
      <c r="L26" s="53">
        <f>SUM(D26:K26)</f>
        <v>50.6</v>
      </c>
    </row>
    <row r="27" spans="1:12" ht="48" thickBot="1">
      <c r="A27" s="108"/>
      <c r="B27" s="119"/>
      <c r="C27" s="1" t="s">
        <v>52</v>
      </c>
      <c r="D27" s="54">
        <v>1562.1</v>
      </c>
      <c r="E27" s="54">
        <v>1667</v>
      </c>
      <c r="F27" s="54">
        <v>1859.8</v>
      </c>
      <c r="G27" s="15">
        <v>2004.9</v>
      </c>
      <c r="H27" s="15">
        <v>1963.8</v>
      </c>
      <c r="I27" s="15">
        <v>1812.3</v>
      </c>
      <c r="J27" s="57">
        <v>1823</v>
      </c>
      <c r="K27" s="50">
        <v>1795</v>
      </c>
      <c r="L27" s="54">
        <f>SUM(D27:K27)</f>
        <v>14487.899999999998</v>
      </c>
    </row>
    <row r="28" spans="1:12" ht="48" thickBot="1">
      <c r="A28" s="109"/>
      <c r="B28" s="120"/>
      <c r="C28" s="1" t="s">
        <v>53</v>
      </c>
      <c r="D28" s="54"/>
      <c r="E28" s="54"/>
      <c r="F28" s="54"/>
      <c r="G28" s="15"/>
      <c r="H28" s="15">
        <v>105</v>
      </c>
      <c r="I28" s="15"/>
      <c r="J28" s="47"/>
      <c r="K28" s="58"/>
      <c r="L28" s="54">
        <f>SUM(D28:K28)</f>
        <v>105</v>
      </c>
    </row>
    <row r="29" spans="1:12" ht="16.5" thickBot="1">
      <c r="A29" s="118" t="s">
        <v>56</v>
      </c>
      <c r="B29" s="118" t="s">
        <v>57</v>
      </c>
      <c r="C29" s="1" t="s">
        <v>47</v>
      </c>
      <c r="D29" s="52">
        <f aca="true" t="shared" si="3" ref="D29:J29">D31+D32+D33+D34+D35</f>
        <v>707.9</v>
      </c>
      <c r="E29" s="52">
        <f t="shared" si="3"/>
        <v>2534.6</v>
      </c>
      <c r="F29" s="52">
        <f t="shared" si="3"/>
        <v>7615.2</v>
      </c>
      <c r="G29" s="52">
        <f t="shared" si="3"/>
        <v>19572.7</v>
      </c>
      <c r="H29" s="52">
        <f t="shared" si="3"/>
        <v>3352.5</v>
      </c>
      <c r="I29" s="52">
        <f t="shared" si="3"/>
        <v>2159.1</v>
      </c>
      <c r="J29" s="52">
        <f t="shared" si="3"/>
        <v>294</v>
      </c>
      <c r="K29" s="49">
        <v>353.5</v>
      </c>
      <c r="L29" s="54">
        <f>SUM(D29:K29)</f>
        <v>36589.5</v>
      </c>
    </row>
    <row r="30" spans="1:12" ht="32.25" thickBot="1">
      <c r="A30" s="108"/>
      <c r="B30" s="119"/>
      <c r="C30" s="1" t="s">
        <v>48</v>
      </c>
      <c r="D30" s="54"/>
      <c r="E30" s="54"/>
      <c r="F30" s="54"/>
      <c r="G30" s="15"/>
      <c r="H30" s="15"/>
      <c r="I30" s="15"/>
      <c r="J30" s="47"/>
      <c r="K30" s="59"/>
      <c r="L30" s="53"/>
    </row>
    <row r="31" spans="1:12" ht="48" thickBot="1">
      <c r="A31" s="108"/>
      <c r="B31" s="119"/>
      <c r="C31" s="1" t="s">
        <v>55</v>
      </c>
      <c r="D31" s="54"/>
      <c r="E31" s="54"/>
      <c r="F31" s="54"/>
      <c r="G31" s="15"/>
      <c r="H31" s="15"/>
      <c r="I31" s="15"/>
      <c r="J31" s="47"/>
      <c r="K31" s="59"/>
      <c r="L31" s="53">
        <f aca="true" t="shared" si="4" ref="L31:L36">SUM(D31:K31)</f>
        <v>0</v>
      </c>
    </row>
    <row r="32" spans="1:12" ht="32.25" thickBot="1">
      <c r="A32" s="108"/>
      <c r="B32" s="119"/>
      <c r="C32" s="1" t="s">
        <v>50</v>
      </c>
      <c r="D32" s="54">
        <v>259.2</v>
      </c>
      <c r="E32" s="54">
        <v>2351.4</v>
      </c>
      <c r="F32" s="54">
        <v>395.2</v>
      </c>
      <c r="G32" s="15">
        <v>11881.7</v>
      </c>
      <c r="H32" s="15">
        <v>2798.6</v>
      </c>
      <c r="I32" s="15">
        <v>1752</v>
      </c>
      <c r="J32" s="47"/>
      <c r="K32" s="59"/>
      <c r="L32" s="53">
        <f t="shared" si="4"/>
        <v>19438.1</v>
      </c>
    </row>
    <row r="33" spans="1:12" ht="63.75" thickBot="1">
      <c r="A33" s="108"/>
      <c r="B33" s="119"/>
      <c r="C33" s="1" t="s">
        <v>51</v>
      </c>
      <c r="D33" s="54"/>
      <c r="E33" s="54"/>
      <c r="F33" s="54"/>
      <c r="G33" s="15"/>
      <c r="H33" s="15"/>
      <c r="I33" s="15"/>
      <c r="J33" s="47"/>
      <c r="K33" s="59"/>
      <c r="L33" s="53">
        <f t="shared" si="4"/>
        <v>0</v>
      </c>
    </row>
    <row r="34" spans="1:12" ht="48" thickBot="1">
      <c r="A34" s="108"/>
      <c r="B34" s="119"/>
      <c r="C34" s="1" t="s">
        <v>58</v>
      </c>
      <c r="D34" s="54">
        <v>448.7</v>
      </c>
      <c r="E34" s="54">
        <v>183.2</v>
      </c>
      <c r="F34" s="54">
        <v>7220</v>
      </c>
      <c r="G34" s="15">
        <v>7691</v>
      </c>
      <c r="H34" s="15">
        <v>553.9</v>
      </c>
      <c r="I34" s="15">
        <v>407.1</v>
      </c>
      <c r="J34" s="47">
        <v>294</v>
      </c>
      <c r="K34" s="51">
        <v>353.5</v>
      </c>
      <c r="L34" s="54">
        <f>SUM(D34:K34)</f>
        <v>17151.399999999998</v>
      </c>
    </row>
    <row r="35" spans="1:12" ht="48" thickBot="1">
      <c r="A35" s="109"/>
      <c r="B35" s="120"/>
      <c r="C35" s="1" t="s">
        <v>53</v>
      </c>
      <c r="D35" s="54"/>
      <c r="E35" s="54"/>
      <c r="F35" s="54"/>
      <c r="G35" s="15"/>
      <c r="H35" s="15"/>
      <c r="I35" s="15"/>
      <c r="J35" s="47"/>
      <c r="K35" s="59"/>
      <c r="L35" s="53">
        <f t="shared" si="4"/>
        <v>0</v>
      </c>
    </row>
    <row r="36" spans="1:12" ht="16.5" thickBot="1">
      <c r="A36" s="118" t="s">
        <v>59</v>
      </c>
      <c r="B36" s="118" t="s">
        <v>27</v>
      </c>
      <c r="C36" s="1" t="s">
        <v>47</v>
      </c>
      <c r="D36" s="52">
        <f aca="true" t="shared" si="5" ref="D36:J36">D38+D39+D40+D41+D42</f>
        <v>42.4</v>
      </c>
      <c r="E36" s="52">
        <f t="shared" si="5"/>
        <v>16.4</v>
      </c>
      <c r="F36" s="52">
        <f t="shared" si="5"/>
        <v>135.1</v>
      </c>
      <c r="G36" s="52">
        <f t="shared" si="5"/>
        <v>93.8</v>
      </c>
      <c r="H36" s="52">
        <f t="shared" si="5"/>
        <v>71.3</v>
      </c>
      <c r="I36" s="52">
        <f t="shared" si="5"/>
        <v>103.1</v>
      </c>
      <c r="J36" s="52">
        <f t="shared" si="5"/>
        <v>35</v>
      </c>
      <c r="K36" s="49">
        <v>35.5</v>
      </c>
      <c r="L36" s="54">
        <f t="shared" si="4"/>
        <v>532.6</v>
      </c>
    </row>
    <row r="37" spans="1:12" ht="32.25" thickBot="1">
      <c r="A37" s="108"/>
      <c r="B37" s="108"/>
      <c r="C37" s="1" t="s">
        <v>48</v>
      </c>
      <c r="D37" s="54"/>
      <c r="E37" s="54"/>
      <c r="F37" s="54"/>
      <c r="G37" s="15"/>
      <c r="H37" s="15"/>
      <c r="I37" s="15"/>
      <c r="J37" s="47"/>
      <c r="K37" s="58"/>
      <c r="L37" s="54"/>
    </row>
    <row r="38" spans="1:12" ht="48" thickBot="1">
      <c r="A38" s="108"/>
      <c r="B38" s="108"/>
      <c r="C38" s="1" t="s">
        <v>55</v>
      </c>
      <c r="D38" s="54"/>
      <c r="E38" s="54"/>
      <c r="F38" s="54"/>
      <c r="G38" s="15"/>
      <c r="H38" s="15"/>
      <c r="I38" s="15"/>
      <c r="J38" s="60"/>
      <c r="K38" s="58"/>
      <c r="L38" s="54">
        <f>SUM(D38:K38)</f>
        <v>0</v>
      </c>
    </row>
    <row r="39" spans="1:12" ht="32.25" thickBot="1">
      <c r="A39" s="108"/>
      <c r="B39" s="108"/>
      <c r="C39" s="1" t="s">
        <v>50</v>
      </c>
      <c r="D39" s="54"/>
      <c r="E39" s="54"/>
      <c r="F39" s="54">
        <v>47.3</v>
      </c>
      <c r="G39" s="15">
        <v>47.3</v>
      </c>
      <c r="H39" s="15">
        <v>47.3</v>
      </c>
      <c r="I39" s="15">
        <v>71</v>
      </c>
      <c r="J39" s="60"/>
      <c r="K39" s="58"/>
      <c r="L39" s="54">
        <f>SUM(F39:K39)</f>
        <v>212.89999999999998</v>
      </c>
    </row>
    <row r="40" spans="1:12" ht="63.75" thickBot="1">
      <c r="A40" s="108"/>
      <c r="B40" s="108"/>
      <c r="C40" s="1" t="s">
        <v>51</v>
      </c>
      <c r="D40" s="54"/>
      <c r="E40" s="54"/>
      <c r="F40" s="54"/>
      <c r="G40" s="15"/>
      <c r="H40" s="15"/>
      <c r="I40" s="15"/>
      <c r="J40" s="60"/>
      <c r="K40" s="58"/>
      <c r="L40" s="54">
        <f>SUM(D40:K40)</f>
        <v>0</v>
      </c>
    </row>
    <row r="41" spans="1:12" ht="48" thickBot="1">
      <c r="A41" s="108"/>
      <c r="B41" s="108"/>
      <c r="C41" s="1" t="s">
        <v>52</v>
      </c>
      <c r="D41" s="54">
        <v>42.4</v>
      </c>
      <c r="E41" s="54">
        <v>16.4</v>
      </c>
      <c r="F41" s="54">
        <v>87.8</v>
      </c>
      <c r="G41" s="15">
        <v>46.5</v>
      </c>
      <c r="H41" s="15">
        <v>24</v>
      </c>
      <c r="I41" s="15">
        <v>32.1</v>
      </c>
      <c r="J41" s="60">
        <v>35</v>
      </c>
      <c r="K41" s="49">
        <v>35.5</v>
      </c>
      <c r="L41" s="54">
        <f>SUM(D41:K41)</f>
        <v>319.7</v>
      </c>
    </row>
    <row r="42" spans="1:12" ht="48" thickBot="1">
      <c r="A42" s="121"/>
      <c r="B42" s="121"/>
      <c r="C42" s="1" t="s">
        <v>53</v>
      </c>
      <c r="D42" s="54"/>
      <c r="E42" s="54"/>
      <c r="F42" s="54"/>
      <c r="G42" s="15"/>
      <c r="H42" s="15"/>
      <c r="I42" s="15"/>
      <c r="J42" s="60"/>
      <c r="K42" s="59"/>
      <c r="L42" s="53">
        <f>SUM(D42:K42)</f>
        <v>0</v>
      </c>
    </row>
    <row r="43" spans="1:12" ht="16.5" thickBot="1">
      <c r="A43" s="118" t="s">
        <v>60</v>
      </c>
      <c r="B43" s="122" t="s">
        <v>28</v>
      </c>
      <c r="C43" s="1" t="s">
        <v>47</v>
      </c>
      <c r="D43" s="52">
        <f aca="true" t="shared" si="6" ref="D43:K43">D45+D46+D47+D48+D49</f>
        <v>141.8</v>
      </c>
      <c r="E43" s="52">
        <f t="shared" si="6"/>
        <v>390.5</v>
      </c>
      <c r="F43" s="52">
        <f t="shared" si="6"/>
        <v>38801.200000000004</v>
      </c>
      <c r="G43" s="52">
        <f t="shared" si="6"/>
        <v>11298.9</v>
      </c>
      <c r="H43" s="52">
        <f t="shared" si="6"/>
        <v>532.3</v>
      </c>
      <c r="I43" s="52">
        <f t="shared" si="6"/>
        <v>577.4</v>
      </c>
      <c r="J43" s="52">
        <f t="shared" si="6"/>
        <v>731.3</v>
      </c>
      <c r="K43" s="52">
        <f t="shared" si="6"/>
        <v>681.3</v>
      </c>
      <c r="L43" s="54">
        <f>SUM(D43:K43)</f>
        <v>53154.70000000002</v>
      </c>
    </row>
    <row r="44" spans="1:12" ht="32.25" thickBot="1">
      <c r="A44" s="108"/>
      <c r="B44" s="108"/>
      <c r="C44" s="1" t="s">
        <v>48</v>
      </c>
      <c r="D44" s="54"/>
      <c r="E44" s="54"/>
      <c r="F44" s="54"/>
      <c r="G44" s="15"/>
      <c r="H44" s="15"/>
      <c r="I44" s="15"/>
      <c r="J44" s="60"/>
      <c r="K44" s="59"/>
      <c r="L44" s="53"/>
    </row>
    <row r="45" spans="1:12" ht="48" thickBot="1">
      <c r="A45" s="108"/>
      <c r="B45" s="108"/>
      <c r="C45" s="1" t="s">
        <v>55</v>
      </c>
      <c r="D45" s="54"/>
      <c r="E45" s="54"/>
      <c r="F45" s="54"/>
      <c r="G45" s="15"/>
      <c r="H45" s="15"/>
      <c r="I45" s="15"/>
      <c r="J45" s="60"/>
      <c r="K45" s="58"/>
      <c r="L45" s="54">
        <f>SUM(D45:K45)</f>
        <v>0</v>
      </c>
    </row>
    <row r="46" spans="1:12" ht="32.25" thickBot="1">
      <c r="A46" s="108"/>
      <c r="B46" s="108"/>
      <c r="C46" s="1" t="s">
        <v>50</v>
      </c>
      <c r="D46" s="54"/>
      <c r="E46" s="54"/>
      <c r="F46" s="54">
        <v>37927.8</v>
      </c>
      <c r="G46" s="15">
        <v>5732.7</v>
      </c>
      <c r="H46" s="15"/>
      <c r="I46" s="15"/>
      <c r="J46" s="60"/>
      <c r="K46" s="58"/>
      <c r="L46" s="54">
        <f>SUM(F46:K46)</f>
        <v>43660.5</v>
      </c>
    </row>
    <row r="47" spans="1:12" ht="63.75" thickBot="1">
      <c r="A47" s="108"/>
      <c r="B47" s="108"/>
      <c r="C47" s="1" t="s">
        <v>51</v>
      </c>
      <c r="D47" s="54"/>
      <c r="E47" s="54"/>
      <c r="F47" s="54"/>
      <c r="G47" s="15"/>
      <c r="H47" s="15"/>
      <c r="I47" s="15"/>
      <c r="J47" s="60"/>
      <c r="K47" s="58"/>
      <c r="L47" s="54">
        <f>SUM(D47:K47)</f>
        <v>0</v>
      </c>
    </row>
    <row r="48" spans="1:12" ht="48" thickBot="1">
      <c r="A48" s="108"/>
      <c r="B48" s="108"/>
      <c r="C48" s="1" t="s">
        <v>52</v>
      </c>
      <c r="D48" s="54">
        <v>141.8</v>
      </c>
      <c r="E48" s="54">
        <v>390.5</v>
      </c>
      <c r="F48" s="54">
        <v>873.4</v>
      </c>
      <c r="G48" s="15">
        <v>5566.2</v>
      </c>
      <c r="H48" s="15">
        <v>532.3</v>
      </c>
      <c r="I48" s="15">
        <v>577.4</v>
      </c>
      <c r="J48" s="60">
        <v>731.3</v>
      </c>
      <c r="K48" s="58">
        <v>681.3</v>
      </c>
      <c r="L48" s="54">
        <f>SUM(D48:K48)</f>
        <v>9494.199999999999</v>
      </c>
    </row>
    <row r="49" spans="1:12" ht="48" thickBot="1">
      <c r="A49" s="121"/>
      <c r="B49" s="109"/>
      <c r="C49" s="1" t="s">
        <v>53</v>
      </c>
      <c r="D49" s="54"/>
      <c r="E49" s="54"/>
      <c r="F49" s="54"/>
      <c r="G49" s="15"/>
      <c r="H49" s="15"/>
      <c r="I49" s="15"/>
      <c r="J49" s="47"/>
      <c r="K49" s="59"/>
      <c r="L49" s="53">
        <f>SUM(D49:K49)</f>
        <v>0</v>
      </c>
    </row>
  </sheetData>
  <sheetProtection/>
  <mergeCells count="24">
    <mergeCell ref="L8:L9"/>
    <mergeCell ref="A10:A16"/>
    <mergeCell ref="B10:B16"/>
    <mergeCell ref="A6:A9"/>
    <mergeCell ref="B6:B9"/>
    <mergeCell ref="C6:C9"/>
    <mergeCell ref="D6:L6"/>
    <mergeCell ref="D7:L7"/>
    <mergeCell ref="D8:D9"/>
    <mergeCell ref="E8:E9"/>
    <mergeCell ref="F8:F9"/>
    <mergeCell ref="G8:G9"/>
    <mergeCell ref="H8:H9"/>
    <mergeCell ref="A22:A28"/>
    <mergeCell ref="B22:B28"/>
    <mergeCell ref="I8:I9"/>
    <mergeCell ref="J8:J9"/>
    <mergeCell ref="K8:K9"/>
    <mergeCell ref="A29:A35"/>
    <mergeCell ref="B29:B35"/>
    <mergeCell ref="A36:A42"/>
    <mergeCell ref="B36:B42"/>
    <mergeCell ref="A43:A49"/>
    <mergeCell ref="B43:B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2019-06-20T06:48:39Z</dcterms:modified>
  <cp:category/>
  <cp:version/>
  <cp:contentType/>
  <cp:contentStatus/>
</cp:coreProperties>
</file>