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1155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'Лист1'!$A$1:$H$249</definedName>
  </definedNames>
  <calcPr fullCalcOnLoad="1"/>
</workbook>
</file>

<file path=xl/sharedStrings.xml><?xml version="1.0" encoding="utf-8"?>
<sst xmlns="http://schemas.openxmlformats.org/spreadsheetml/2006/main" count="1007" uniqueCount="425">
  <si>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</si>
  <si>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</si>
  <si>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</si>
  <si>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Субсидии бюджетным учреждениям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</si>
  <si>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</si>
  <si>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</si>
  <si>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</si>
  <si>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</si>
  <si>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</si>
  <si>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</si>
  <si>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</si>
  <si>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</si>
  <si>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</si>
  <si>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</si>
  <si>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</si>
  <si>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</si>
  <si>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</si>
  <si>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Предоставление субсидии бюджетным, автономным учреждениям и иным некоммерческим организациям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</si>
  <si>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</si>
  <si>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</si>
  <si>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</si>
  <si>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</si>
  <si>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</si>
  <si>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</si>
  <si>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</si>
  <si>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</si>
  <si>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</si>
  <si>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</si>
  <si>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</si>
  <si>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</si>
  <si>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</si>
  <si>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</si>
  <si>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</si>
  <si>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</si>
  <si>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</si>
  <si>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</si>
  <si>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</si>
  <si>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</si>
  <si>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</si>
  <si>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</si>
  <si>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</si>
  <si>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</si>
  <si>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</si>
  <si>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</si>
  <si>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</si>
  <si>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</si>
  <si>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</si>
  <si>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</si>
  <si>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</si>
  <si>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</si>
  <si>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</si>
  <si>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</si>
  <si>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</si>
  <si>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</si>
  <si>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</si>
  <si>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</si>
  <si>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</si>
  <si>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</si>
  <si>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</si>
  <si>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</si>
  <si>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</si>
  <si>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</si>
  <si>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</si>
  <si>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</si>
  <si>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</si>
  <si>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</si>
  <si>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</si>
  <si>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</si>
  <si>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</si>
  <si>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</si>
  <si>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</si>
  <si>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</si>
  <si>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</si>
  <si>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</si>
  <si>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</si>
  <si>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Сумма на          2017 год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</si>
  <si>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</si>
  <si>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</si>
  <si>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</si>
  <si>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«Развитие библиотек  на территории Приморского сельсовета»</t>
  </si>
  <si>
    <t>Муниципальная программа «Жизнеобеспечение на территории Приморского сельсовета»</t>
  </si>
  <si>
    <t>Подпрограмма «Благоустройство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</si>
  <si>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</si>
  <si>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</si>
  <si>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</si>
  <si>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</si>
  <si>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</si>
  <si>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</si>
  <si>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</si>
  <si>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</si>
  <si>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</si>
  <si>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</si>
  <si>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 Прочие мероприятия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</si>
  <si>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</si>
  <si>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 </t>
  </si>
  <si>
    <t>Сумма на          2018 год</t>
  </si>
  <si>
    <t>0100000000</t>
  </si>
  <si>
    <t>0120000000</t>
  </si>
  <si>
    <t>0120008320</t>
  </si>
  <si>
    <t>0130000000</t>
  </si>
  <si>
    <t>0130008330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</si>
  <si>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</si>
  <si>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</si>
  <si>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</si>
  <si>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</si>
  <si>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</si>
  <si>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</si>
  <si>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</si>
  <si>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</si>
  <si>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</si>
  <si>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</si>
  <si>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</si>
  <si>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</si>
  <si>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</si>
  <si>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</si>
  <si>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</si>
  <si>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0240008730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</si>
  <si>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</si>
  <si>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</si>
  <si>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</si>
  <si>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</si>
  <si>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</si>
  <si>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</si>
  <si>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</si>
  <si>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</si>
  <si>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</si>
  <si>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0210008440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</si>
  <si>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</si>
  <si>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</si>
  <si>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</si>
  <si>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0210075550</t>
  </si>
  <si>
    <t>9520051180</t>
  </si>
  <si>
    <t>9520075140</t>
  </si>
  <si>
    <t>Культура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</si>
  <si>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</si>
  <si>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</si>
  <si>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</si>
  <si>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</si>
  <si>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</si>
  <si>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Иные межбюджетные трансферты</t>
  </si>
  <si>
    <t>540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</si>
  <si>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</si>
  <si>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 xml:space="preserve"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</si>
  <si>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Жилищное хозяйство</t>
  </si>
  <si>
    <t>0501</t>
  </si>
  <si>
    <t>на 2017год и плановый период 2018-2019 годов.</t>
  </si>
  <si>
    <t>Сумма на          2019 год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</si>
  <si>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</si>
  <si>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Субсидии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</si>
  <si>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0240008810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</si>
  <si>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</si>
  <si>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</si>
  <si>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</si>
  <si>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</si>
  <si>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</si>
  <si>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7 к решению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</si>
  <si>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</si>
  <si>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</si>
  <si>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02200А8550</t>
  </si>
  <si>
    <t>Софинансирование к cубсидии бюджетам муниципальных образований на капитальный ремонт и ремонт 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</si>
  <si>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0220075080</t>
  </si>
  <si>
    <t>0220075090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</si>
  <si>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</si>
  <si>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</si>
  <si>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</si>
  <si>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02300S8620</t>
  </si>
  <si>
    <t>0230074120</t>
  </si>
  <si>
    <t>Субсидии бюджетам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</si>
  <si>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</si>
  <si>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0240009502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</si>
  <si>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</si>
  <si>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400</t>
  </si>
  <si>
    <t>410</t>
  </si>
  <si>
    <t>0240009602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</si>
  <si>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</si>
  <si>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</si>
  <si>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Софинансирование к  субсидии бюджетам муниципальных образований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</si>
  <si>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</si>
  <si>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</si>
  <si>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</si>
  <si>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</si>
  <si>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</si>
  <si>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</si>
  <si>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</si>
  <si>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</si>
  <si>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</si>
  <si>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</si>
  <si>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</si>
  <si>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</si>
  <si>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</si>
  <si>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</si>
  <si>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</si>
  <si>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</si>
  <si>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</si>
  <si>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</si>
  <si>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</si>
  <si>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</si>
  <si>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</si>
  <si>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</si>
  <si>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</si>
  <si>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</si>
  <si>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</si>
  <si>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</si>
  <si>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</si>
  <si>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</si>
  <si>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</si>
  <si>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</si>
  <si>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</si>
  <si>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</si>
  <si>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</si>
  <si>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</si>
  <si>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</si>
  <si>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</si>
  <si>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</si>
  <si>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</si>
  <si>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</si>
  <si>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</si>
  <si>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</si>
  <si>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</si>
  <si>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</si>
  <si>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</si>
  <si>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</si>
  <si>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</si>
  <si>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</si>
  <si>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</si>
  <si>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</si>
  <si>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</si>
  <si>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</si>
  <si>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</si>
  <si>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</si>
  <si>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</si>
  <si>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</si>
  <si>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</si>
  <si>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</si>
  <si>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</si>
  <si>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</si>
  <si>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</si>
  <si>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</si>
  <si>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</si>
  <si>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</si>
  <si>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</si>
  <si>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</si>
  <si>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</si>
  <si>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</si>
  <si>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</si>
  <si>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</si>
  <si>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</si>
  <si>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</si>
  <si>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</si>
  <si>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</si>
  <si>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</si>
  <si>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</si>
  <si>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</si>
  <si>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</si>
  <si>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</si>
  <si>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</si>
  <si>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</si>
  <si>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</si>
  <si>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</si>
  <si>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</si>
  <si>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</si>
  <si>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</si>
  <si>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</si>
  <si>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</si>
  <si>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</si>
  <si>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</si>
  <si>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</si>
  <si>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</si>
  <si>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</si>
  <si>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</si>
  <si>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</si>
  <si>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</si>
  <si>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</si>
  <si>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</si>
  <si>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</si>
  <si>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</si>
  <si>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</si>
  <si>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</si>
  <si>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</si>
  <si>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</si>
  <si>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</si>
  <si>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</si>
  <si>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</si>
  <si>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</si>
  <si>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</si>
  <si>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</si>
  <si>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</si>
  <si>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</si>
  <si>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</si>
  <si>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</si>
  <si>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</si>
  <si>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</si>
  <si>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</si>
  <si>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</si>
  <si>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</si>
  <si>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</si>
  <si>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</si>
  <si>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</si>
  <si>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</si>
  <si>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</si>
  <si>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</si>
  <si>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</si>
  <si>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</si>
  <si>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</si>
  <si>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</si>
  <si>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</si>
  <si>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</si>
  <si>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</si>
  <si>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</si>
  <si>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</si>
  <si>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</si>
  <si>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</si>
  <si>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</si>
  <si>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</si>
  <si>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</si>
  <si>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</si>
  <si>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</si>
  <si>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</si>
  <si>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</si>
  <si>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</si>
  <si>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</si>
  <si>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</si>
  <si>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</si>
  <si>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</si>
  <si>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</si>
  <si>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</si>
  <si>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</si>
  <si>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</si>
  <si>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</si>
  <si>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</si>
  <si>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</si>
  <si>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</si>
  <si>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</si>
  <si>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</si>
  <si>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</si>
  <si>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</si>
  <si>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</si>
  <si>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</si>
  <si>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</si>
  <si>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</si>
  <si>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</si>
  <si>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</si>
  <si>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</si>
  <si>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</si>
  <si>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</si>
  <si>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</si>
  <si>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</si>
  <si>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</si>
  <si>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</si>
  <si>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</si>
  <si>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</si>
  <si>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</si>
  <si>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</si>
  <si>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</si>
  <si>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</si>
  <si>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</si>
  <si>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</si>
  <si>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</si>
  <si>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</si>
  <si>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</si>
  <si>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</si>
  <si>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</si>
  <si>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</si>
  <si>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</si>
  <si>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</si>
  <si>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</si>
  <si>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</si>
  <si>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</si>
  <si>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культуры, физической культуры, школьного спорта и массового спорта,организация проведения официальных физкультурно-оздоровительных и спортивных мероприятий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</si>
  <si>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0804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</si>
  <si>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функционирования хозяйственной деятельности муниципальных учреждений культуры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</si>
  <si>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0120010210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</si>
  <si>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</si>
  <si>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02100S7641</t>
  </si>
  <si>
    <t>Расходы, направленные на поддержку местных инициатив 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</si>
  <si>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0210076410</t>
  </si>
  <si>
    <t xml:space="preserve">Софинансирование к субсидии бюджетам муниципальных образований для реализации проектов по решению вопросов местного значения сельских поселений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</si>
  <si>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02100S8490</t>
  </si>
  <si>
    <t xml:space="preserve">Расходы муниципальных образований на реализацию проектов по решению вопросов местного значения сельских поселений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</si>
  <si>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0210077490</t>
  </si>
  <si>
    <t>Софинансирование к расходам на реализацию муниципальных программ, направленных на развитие сельских территорий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</si>
  <si>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02200S8240</t>
  </si>
  <si>
    <t>022074110</t>
  </si>
  <si>
    <t>Расходы на реализацию муниципальных программ, направленных на развитие сельских территорий за счет средств краевого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</si>
  <si>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</si>
  <si>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</si>
  <si>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</si>
  <si>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</si>
  <si>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</si>
  <si>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</si>
  <si>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</si>
  <si>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</si>
  <si>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</si>
  <si>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</si>
  <si>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</si>
  <si>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</si>
  <si>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</si>
  <si>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</si>
  <si>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</si>
  <si>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</si>
  <si>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</si>
  <si>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</si>
  <si>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</si>
  <si>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</si>
  <si>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</si>
  <si>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</si>
  <si>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</si>
  <si>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</si>
  <si>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</si>
  <si>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</si>
  <si>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</si>
  <si>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</si>
  <si>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</si>
  <si>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</si>
  <si>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</si>
  <si>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</si>
  <si>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</si>
  <si>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</si>
  <si>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</si>
  <si>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</si>
  <si>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</si>
  <si>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</si>
  <si>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</si>
  <si>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</si>
  <si>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 xml:space="preserve">№ 15-54р от 15.08.2017г.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</si>
</sst>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3" xfId="0" applyNumberFormat="1" applyFont="1" applyFill="1" applyBorder="1" applyAlignment="1">
      <alignment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12" xfId="0" applyNumberFormat="1" applyFont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5" xfId="0" applyNumberFormat="1" applyFont="1" applyBorder="1" applyAlignment="1">
      <alignment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7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7" fontId="7" fillId="32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 wrapText="1"/>
    </xf>
    <xf numFmtId="177" fontId="7" fillId="0" borderId="22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zoomScaleSheetLayoutView="100" zoomScalePageLayoutView="0" workbookViewId="0" topLeftCell="A1">
      <selection activeCell="F6" sqref="F6:H6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76"/>
      <c r="D1" s="76"/>
      <c r="E1" s="77"/>
      <c r="F1" s="76" t="s">
        <v>155</v>
      </c>
      <c r="G1" s="76"/>
      <c r="H1" s="77"/>
    </row>
    <row r="2" spans="3:8" ht="12.75" customHeight="1">
      <c r="C2" s="76"/>
      <c r="D2" s="76"/>
      <c r="E2" s="77"/>
      <c r="F2" s="76" t="s">
        <v>151</v>
      </c>
      <c r="G2" s="76"/>
      <c r="H2" s="77"/>
    </row>
    <row r="3" spans="3:8" ht="12.75" customHeight="1">
      <c r="C3" s="76"/>
      <c r="D3" s="77"/>
      <c r="E3" s="77"/>
      <c r="F3" s="76" t="s">
        <v>152</v>
      </c>
      <c r="G3" s="77"/>
      <c r="H3" s="77"/>
    </row>
    <row r="4" spans="3:8" ht="12.75" customHeight="1">
      <c r="C4" s="76"/>
      <c r="D4" s="77"/>
      <c r="E4" s="77"/>
      <c r="F4" s="76" t="s">
        <v>153</v>
      </c>
      <c r="G4" s="77"/>
      <c r="H4" s="77"/>
    </row>
    <row r="5" spans="3:8" ht="12.75" customHeight="1">
      <c r="C5" s="76"/>
      <c r="D5" s="76"/>
      <c r="E5" s="77"/>
      <c r="F5" s="76" t="s">
        <v>154</v>
      </c>
      <c r="G5" s="76"/>
      <c r="H5" s="77"/>
    </row>
    <row r="6" spans="3:8" ht="12.75" customHeight="1">
      <c r="C6" s="80"/>
      <c r="D6" s="80"/>
      <c r="E6" s="81"/>
      <c r="F6" s="80" t="s">
        <v>424</v>
      </c>
      <c r="G6" s="80"/>
      <c r="H6" s="81"/>
    </row>
    <row r="7" spans="1:8" s="3" customFormat="1" ht="34.5" customHeight="1">
      <c r="A7" s="78" t="s">
        <v>72</v>
      </c>
      <c r="B7" s="78"/>
      <c r="C7" s="78"/>
      <c r="D7" s="78"/>
      <c r="E7" s="78"/>
      <c r="F7" s="78"/>
      <c r="G7" s="78"/>
      <c r="H7" s="78"/>
    </row>
    <row r="8" spans="1:8" s="3" customFormat="1" ht="21" customHeight="1">
      <c r="A8" s="79" t="s">
        <v>145</v>
      </c>
      <c r="B8" s="79"/>
      <c r="C8" s="79"/>
      <c r="D8" s="79"/>
      <c r="E8" s="79"/>
      <c r="F8" s="79"/>
      <c r="G8" s="79"/>
      <c r="H8" s="79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16</v>
      </c>
    </row>
    <row r="11" spans="1:8" ht="47.25">
      <c r="A11" s="13" t="s">
        <v>31</v>
      </c>
      <c r="B11" s="22" t="s">
        <v>32</v>
      </c>
      <c r="C11" s="14" t="s">
        <v>33</v>
      </c>
      <c r="D11" s="14" t="s">
        <v>41</v>
      </c>
      <c r="E11" s="14" t="s">
        <v>20</v>
      </c>
      <c r="F11" s="15" t="s">
        <v>75</v>
      </c>
      <c r="G11" s="15" t="s">
        <v>95</v>
      </c>
      <c r="H11" s="15" t="s">
        <v>146</v>
      </c>
    </row>
    <row r="12" spans="1:8" ht="15.75">
      <c r="A12" s="13"/>
      <c r="B12" s="22">
        <v>2</v>
      </c>
      <c r="C12" s="14" t="s">
        <v>34</v>
      </c>
      <c r="D12" s="14" t="s">
        <v>35</v>
      </c>
      <c r="E12" s="14" t="s">
        <v>36</v>
      </c>
      <c r="F12" s="13">
        <v>6</v>
      </c>
      <c r="G12" s="13">
        <v>7</v>
      </c>
      <c r="H12" s="13">
        <v>8</v>
      </c>
    </row>
    <row r="13" spans="1:8" ht="48.75" customHeight="1">
      <c r="A13" s="16" t="s">
        <v>177</v>
      </c>
      <c r="B13" s="23" t="s">
        <v>76</v>
      </c>
      <c r="C13" s="16" t="s">
        <v>96</v>
      </c>
      <c r="D13" s="16" t="s">
        <v>37</v>
      </c>
      <c r="E13" s="16" t="s">
        <v>37</v>
      </c>
      <c r="F13" s="37">
        <f>F14+F35</f>
        <v>5120593</v>
      </c>
      <c r="G13" s="37">
        <f>G14+G35</f>
        <v>4904244</v>
      </c>
      <c r="H13" s="37">
        <f>H14+H35</f>
        <v>4760343</v>
      </c>
    </row>
    <row r="14" spans="1:8" ht="31.5">
      <c r="A14" s="16" t="s">
        <v>178</v>
      </c>
      <c r="B14" s="18" t="s">
        <v>77</v>
      </c>
      <c r="C14" s="21" t="s">
        <v>97</v>
      </c>
      <c r="D14" s="16" t="s">
        <v>37</v>
      </c>
      <c r="E14" s="16" t="s">
        <v>37</v>
      </c>
      <c r="F14" s="40">
        <f>F20+F15+F30+F25</f>
        <v>4014343</v>
      </c>
      <c r="G14" s="40">
        <f>G20+G15+G30+G25</f>
        <v>3810769</v>
      </c>
      <c r="H14" s="40">
        <f>H20+H15+H30+H25</f>
        <v>3710769</v>
      </c>
    </row>
    <row r="15" spans="1:8" ht="207" customHeight="1">
      <c r="A15" s="16" t="s">
        <v>34</v>
      </c>
      <c r="B15" s="18" t="s">
        <v>368</v>
      </c>
      <c r="C15" s="70" t="s">
        <v>98</v>
      </c>
      <c r="D15" s="16"/>
      <c r="E15" s="16"/>
      <c r="F15" s="38">
        <f>F16</f>
        <v>917885</v>
      </c>
      <c r="G15" s="38">
        <f aca="true" t="shared" si="0" ref="F15:H18">G16</f>
        <v>0</v>
      </c>
      <c r="H15" s="38">
        <f t="shared" si="0"/>
        <v>0</v>
      </c>
    </row>
    <row r="16" spans="1:8" ht="15.75">
      <c r="A16" s="16" t="s">
        <v>35</v>
      </c>
      <c r="B16" s="18" t="s">
        <v>4</v>
      </c>
      <c r="C16" s="70" t="s">
        <v>98</v>
      </c>
      <c r="D16" s="16" t="s">
        <v>30</v>
      </c>
      <c r="E16" s="16" t="s">
        <v>37</v>
      </c>
      <c r="F16" s="38">
        <f>F17</f>
        <v>917885</v>
      </c>
      <c r="G16" s="38">
        <f t="shared" si="0"/>
        <v>0</v>
      </c>
      <c r="H16" s="38">
        <f t="shared" si="0"/>
        <v>0</v>
      </c>
    </row>
    <row r="17" spans="1:8" ht="15.75">
      <c r="A17" s="16" t="s">
        <v>36</v>
      </c>
      <c r="B17" s="26" t="s">
        <v>139</v>
      </c>
      <c r="C17" s="70" t="s">
        <v>98</v>
      </c>
      <c r="D17" s="16" t="s">
        <v>140</v>
      </c>
      <c r="E17" s="16"/>
      <c r="F17" s="38">
        <f>F18</f>
        <v>917885</v>
      </c>
      <c r="G17" s="38">
        <f t="shared" si="0"/>
        <v>0</v>
      </c>
      <c r="H17" s="38">
        <f t="shared" si="0"/>
        <v>0</v>
      </c>
    </row>
    <row r="18" spans="1:8" ht="15.75">
      <c r="A18" s="16" t="s">
        <v>179</v>
      </c>
      <c r="B18" s="18" t="s">
        <v>19</v>
      </c>
      <c r="C18" s="70" t="s">
        <v>98</v>
      </c>
      <c r="D18" s="16" t="s">
        <v>140</v>
      </c>
      <c r="E18" s="16" t="s">
        <v>27</v>
      </c>
      <c r="F18" s="38">
        <f t="shared" si="0"/>
        <v>917885</v>
      </c>
      <c r="G18" s="38">
        <f t="shared" si="0"/>
        <v>0</v>
      </c>
      <c r="H18" s="38">
        <f t="shared" si="0"/>
        <v>0</v>
      </c>
    </row>
    <row r="19" spans="1:8" ht="15.75">
      <c r="A19" s="16" t="s">
        <v>180</v>
      </c>
      <c r="B19" s="18" t="s">
        <v>133</v>
      </c>
      <c r="C19" s="70" t="s">
        <v>98</v>
      </c>
      <c r="D19" s="16" t="s">
        <v>140</v>
      </c>
      <c r="E19" s="16" t="s">
        <v>28</v>
      </c>
      <c r="F19" s="41">
        <v>917885</v>
      </c>
      <c r="G19" s="40">
        <v>0</v>
      </c>
      <c r="H19" s="40">
        <v>0</v>
      </c>
    </row>
    <row r="20" spans="1:8" ht="66" customHeight="1">
      <c r="A20" s="16" t="s">
        <v>181</v>
      </c>
      <c r="B20" s="28" t="s">
        <v>78</v>
      </c>
      <c r="C20" s="21" t="s">
        <v>98</v>
      </c>
      <c r="D20" s="16"/>
      <c r="E20" s="16"/>
      <c r="F20" s="38">
        <f>F21</f>
        <v>2630169</v>
      </c>
      <c r="G20" s="38">
        <f>G21</f>
        <v>3810769</v>
      </c>
      <c r="H20" s="38">
        <f>H21</f>
        <v>3710769</v>
      </c>
    </row>
    <row r="21" spans="1:8" ht="47.25">
      <c r="A21" s="16" t="s">
        <v>182</v>
      </c>
      <c r="B21" s="26" t="s">
        <v>17</v>
      </c>
      <c r="C21" s="21" t="s">
        <v>98</v>
      </c>
      <c r="D21" s="16" t="s">
        <v>43</v>
      </c>
      <c r="E21" s="16"/>
      <c r="F21" s="38">
        <f aca="true" t="shared" si="1" ref="F21:H23">F22</f>
        <v>2630169</v>
      </c>
      <c r="G21" s="38">
        <f t="shared" si="1"/>
        <v>3810769</v>
      </c>
      <c r="H21" s="38">
        <f t="shared" si="1"/>
        <v>3710769</v>
      </c>
    </row>
    <row r="22" spans="1:8" ht="15.75">
      <c r="A22" s="16" t="s">
        <v>183</v>
      </c>
      <c r="B22" s="18" t="s">
        <v>3</v>
      </c>
      <c r="C22" s="21" t="s">
        <v>98</v>
      </c>
      <c r="D22" s="16" t="s">
        <v>44</v>
      </c>
      <c r="E22" s="16" t="s">
        <v>37</v>
      </c>
      <c r="F22" s="38">
        <f t="shared" si="1"/>
        <v>2630169</v>
      </c>
      <c r="G22" s="38">
        <f t="shared" si="1"/>
        <v>3810769</v>
      </c>
      <c r="H22" s="38">
        <f t="shared" si="1"/>
        <v>3710769</v>
      </c>
    </row>
    <row r="23" spans="1:8" ht="15.75">
      <c r="A23" s="16" t="s">
        <v>184</v>
      </c>
      <c r="B23" s="24" t="s">
        <v>19</v>
      </c>
      <c r="C23" s="16" t="s">
        <v>98</v>
      </c>
      <c r="D23" s="16" t="s">
        <v>44</v>
      </c>
      <c r="E23" s="16" t="s">
        <v>27</v>
      </c>
      <c r="F23" s="38">
        <f t="shared" si="1"/>
        <v>2630169</v>
      </c>
      <c r="G23" s="38">
        <f t="shared" si="1"/>
        <v>3810769</v>
      </c>
      <c r="H23" s="38">
        <f t="shared" si="1"/>
        <v>3710769</v>
      </c>
    </row>
    <row r="24" spans="1:8" ht="15.75">
      <c r="A24" s="16" t="s">
        <v>185</v>
      </c>
      <c r="B24" s="18" t="s">
        <v>133</v>
      </c>
      <c r="C24" s="21" t="s">
        <v>98</v>
      </c>
      <c r="D24" s="16" t="s">
        <v>44</v>
      </c>
      <c r="E24" s="16" t="s">
        <v>28</v>
      </c>
      <c r="F24" s="41">
        <v>2630169</v>
      </c>
      <c r="G24" s="41">
        <v>3810769</v>
      </c>
      <c r="H24" s="41">
        <v>3710769</v>
      </c>
    </row>
    <row r="25" spans="1:8" ht="157.5">
      <c r="A25" s="16" t="s">
        <v>186</v>
      </c>
      <c r="B25" s="18" t="s">
        <v>372</v>
      </c>
      <c r="C25" s="70" t="s">
        <v>371</v>
      </c>
      <c r="D25" s="16"/>
      <c r="E25" s="16"/>
      <c r="F25" s="43">
        <f aca="true" t="shared" si="2" ref="F25:H39">F26</f>
        <v>22800</v>
      </c>
      <c r="G25" s="43">
        <f t="shared" si="2"/>
        <v>0</v>
      </c>
      <c r="H25" s="43">
        <f t="shared" si="2"/>
        <v>0</v>
      </c>
    </row>
    <row r="26" spans="1:8" ht="47.25">
      <c r="A26" s="16" t="s">
        <v>187</v>
      </c>
      <c r="B26" s="26" t="s">
        <v>17</v>
      </c>
      <c r="C26" s="70" t="s">
        <v>371</v>
      </c>
      <c r="D26" s="16" t="s">
        <v>43</v>
      </c>
      <c r="E26" s="16"/>
      <c r="F26" s="43">
        <f t="shared" si="2"/>
        <v>22800</v>
      </c>
      <c r="G26" s="43">
        <f t="shared" si="2"/>
        <v>0</v>
      </c>
      <c r="H26" s="43">
        <f t="shared" si="2"/>
        <v>0</v>
      </c>
    </row>
    <row r="27" spans="1:8" ht="15.75">
      <c r="A27" s="16" t="s">
        <v>188</v>
      </c>
      <c r="B27" s="18" t="s">
        <v>3</v>
      </c>
      <c r="C27" s="70" t="s">
        <v>371</v>
      </c>
      <c r="D27" s="16" t="s">
        <v>44</v>
      </c>
      <c r="E27" s="16" t="s">
        <v>37</v>
      </c>
      <c r="F27" s="43">
        <f t="shared" si="2"/>
        <v>22800</v>
      </c>
      <c r="G27" s="43">
        <f t="shared" si="2"/>
        <v>0</v>
      </c>
      <c r="H27" s="43">
        <f t="shared" si="2"/>
        <v>0</v>
      </c>
    </row>
    <row r="28" spans="1:8" ht="15.75">
      <c r="A28" s="16" t="s">
        <v>189</v>
      </c>
      <c r="B28" s="24" t="s">
        <v>19</v>
      </c>
      <c r="C28" s="70" t="s">
        <v>371</v>
      </c>
      <c r="D28" s="16" t="s">
        <v>44</v>
      </c>
      <c r="E28" s="16" t="s">
        <v>27</v>
      </c>
      <c r="F28" s="43">
        <f t="shared" si="2"/>
        <v>22800</v>
      </c>
      <c r="G28" s="43">
        <f t="shared" si="2"/>
        <v>0</v>
      </c>
      <c r="H28" s="43">
        <f t="shared" si="2"/>
        <v>0</v>
      </c>
    </row>
    <row r="29" spans="1:8" ht="15.75">
      <c r="A29" s="16" t="s">
        <v>190</v>
      </c>
      <c r="B29" s="18" t="s">
        <v>133</v>
      </c>
      <c r="C29" s="70" t="s">
        <v>371</v>
      </c>
      <c r="D29" s="16" t="s">
        <v>44</v>
      </c>
      <c r="E29" s="16" t="s">
        <v>28</v>
      </c>
      <c r="F29" s="41">
        <v>22800</v>
      </c>
      <c r="G29" s="41">
        <v>0</v>
      </c>
      <c r="H29" s="41">
        <v>0</v>
      </c>
    </row>
    <row r="30" spans="1:8" ht="158.25" customHeight="1">
      <c r="A30" s="16" t="s">
        <v>191</v>
      </c>
      <c r="B30" s="18" t="s">
        <v>370</v>
      </c>
      <c r="C30" s="16" t="s">
        <v>100</v>
      </c>
      <c r="D30" s="16"/>
      <c r="E30" s="16"/>
      <c r="F30" s="43">
        <f t="shared" si="2"/>
        <v>443489</v>
      </c>
      <c r="G30" s="43">
        <f t="shared" si="2"/>
        <v>0</v>
      </c>
      <c r="H30" s="43">
        <f t="shared" si="2"/>
        <v>0</v>
      </c>
    </row>
    <row r="31" spans="1:8" ht="15.75">
      <c r="A31" s="16" t="s">
        <v>192</v>
      </c>
      <c r="B31" s="18" t="s">
        <v>4</v>
      </c>
      <c r="C31" s="16" t="s">
        <v>100</v>
      </c>
      <c r="D31" s="16" t="s">
        <v>30</v>
      </c>
      <c r="E31" s="16" t="s">
        <v>37</v>
      </c>
      <c r="F31" s="43">
        <f t="shared" si="2"/>
        <v>443489</v>
      </c>
      <c r="G31" s="43">
        <f t="shared" si="2"/>
        <v>0</v>
      </c>
      <c r="H31" s="43">
        <f t="shared" si="2"/>
        <v>0</v>
      </c>
    </row>
    <row r="32" spans="1:8" ht="15.75">
      <c r="A32" s="16" t="s">
        <v>193</v>
      </c>
      <c r="B32" s="26" t="s">
        <v>139</v>
      </c>
      <c r="C32" s="16" t="s">
        <v>100</v>
      </c>
      <c r="D32" s="16" t="s">
        <v>140</v>
      </c>
      <c r="E32" s="16"/>
      <c r="F32" s="43">
        <f t="shared" si="2"/>
        <v>443489</v>
      </c>
      <c r="G32" s="43">
        <f t="shared" si="2"/>
        <v>0</v>
      </c>
      <c r="H32" s="43">
        <f t="shared" si="2"/>
        <v>0</v>
      </c>
    </row>
    <row r="33" spans="1:8" ht="15.75">
      <c r="A33" s="16" t="s">
        <v>194</v>
      </c>
      <c r="B33" s="18" t="s">
        <v>19</v>
      </c>
      <c r="C33" s="16" t="s">
        <v>100</v>
      </c>
      <c r="D33" s="16" t="s">
        <v>140</v>
      </c>
      <c r="E33" s="16" t="s">
        <v>27</v>
      </c>
      <c r="F33" s="43">
        <f t="shared" si="2"/>
        <v>443489</v>
      </c>
      <c r="G33" s="43">
        <f t="shared" si="2"/>
        <v>0</v>
      </c>
      <c r="H33" s="43">
        <f t="shared" si="2"/>
        <v>0</v>
      </c>
    </row>
    <row r="34" spans="1:8" ht="15.75">
      <c r="A34" s="16" t="s">
        <v>195</v>
      </c>
      <c r="B34" s="18" t="s">
        <v>133</v>
      </c>
      <c r="C34" s="16" t="s">
        <v>100</v>
      </c>
      <c r="D34" s="16" t="s">
        <v>140</v>
      </c>
      <c r="E34" s="16" t="s">
        <v>369</v>
      </c>
      <c r="F34" s="41">
        <v>443489</v>
      </c>
      <c r="G34" s="41">
        <v>0</v>
      </c>
      <c r="H34" s="41">
        <v>0</v>
      </c>
    </row>
    <row r="35" spans="1:8" ht="36" customHeight="1">
      <c r="A35" s="16" t="s">
        <v>196</v>
      </c>
      <c r="B35" s="17" t="s">
        <v>79</v>
      </c>
      <c r="C35" s="16" t="s">
        <v>99</v>
      </c>
      <c r="D35" s="16" t="s">
        <v>37</v>
      </c>
      <c r="E35" s="16"/>
      <c r="F35" s="40">
        <f t="shared" si="2"/>
        <v>1106250</v>
      </c>
      <c r="G35" s="40">
        <f t="shared" si="2"/>
        <v>1093475</v>
      </c>
      <c r="H35" s="40">
        <f t="shared" si="2"/>
        <v>1049574</v>
      </c>
    </row>
    <row r="36" spans="1:8" ht="143.25" customHeight="1">
      <c r="A36" s="16" t="s">
        <v>197</v>
      </c>
      <c r="B36" s="18" t="s">
        <v>141</v>
      </c>
      <c r="C36" s="16" t="s">
        <v>100</v>
      </c>
      <c r="D36" s="16"/>
      <c r="E36" s="16"/>
      <c r="F36" s="38">
        <f t="shared" si="2"/>
        <v>1106250</v>
      </c>
      <c r="G36" s="38">
        <f t="shared" si="2"/>
        <v>1093475</v>
      </c>
      <c r="H36" s="38">
        <f t="shared" si="2"/>
        <v>1049574</v>
      </c>
    </row>
    <row r="37" spans="1:8" ht="15.75">
      <c r="A37" s="16" t="s">
        <v>198</v>
      </c>
      <c r="B37" s="18" t="s">
        <v>4</v>
      </c>
      <c r="C37" s="16" t="s">
        <v>100</v>
      </c>
      <c r="D37" s="16" t="s">
        <v>30</v>
      </c>
      <c r="E37" s="16" t="s">
        <v>37</v>
      </c>
      <c r="F37" s="38">
        <f t="shared" si="2"/>
        <v>1106250</v>
      </c>
      <c r="G37" s="38">
        <f t="shared" si="2"/>
        <v>1093475</v>
      </c>
      <c r="H37" s="38">
        <f t="shared" si="2"/>
        <v>1049574</v>
      </c>
    </row>
    <row r="38" spans="1:8" ht="15.75">
      <c r="A38" s="16" t="s">
        <v>199</v>
      </c>
      <c r="B38" s="26" t="s">
        <v>139</v>
      </c>
      <c r="C38" s="16" t="s">
        <v>100</v>
      </c>
      <c r="D38" s="16" t="s">
        <v>140</v>
      </c>
      <c r="E38" s="16"/>
      <c r="F38" s="38">
        <f t="shared" si="2"/>
        <v>1106250</v>
      </c>
      <c r="G38" s="38">
        <f t="shared" si="2"/>
        <v>1093475</v>
      </c>
      <c r="H38" s="38">
        <f t="shared" si="2"/>
        <v>1049574</v>
      </c>
    </row>
    <row r="39" spans="1:8" ht="15.75">
      <c r="A39" s="16" t="s">
        <v>200</v>
      </c>
      <c r="B39" s="18" t="s">
        <v>19</v>
      </c>
      <c r="C39" s="16" t="s">
        <v>100</v>
      </c>
      <c r="D39" s="16" t="s">
        <v>140</v>
      </c>
      <c r="E39" s="16" t="s">
        <v>27</v>
      </c>
      <c r="F39" s="43">
        <f t="shared" si="2"/>
        <v>1106250</v>
      </c>
      <c r="G39" s="43">
        <f t="shared" si="2"/>
        <v>1093475</v>
      </c>
      <c r="H39" s="43">
        <f t="shared" si="2"/>
        <v>1049574</v>
      </c>
    </row>
    <row r="40" spans="1:8" ht="17.25" customHeight="1">
      <c r="A40" s="16" t="s">
        <v>201</v>
      </c>
      <c r="B40" s="18" t="s">
        <v>133</v>
      </c>
      <c r="C40" s="16" t="s">
        <v>100</v>
      </c>
      <c r="D40" s="16" t="s">
        <v>140</v>
      </c>
      <c r="E40" s="16" t="s">
        <v>28</v>
      </c>
      <c r="F40" s="44">
        <v>1106250</v>
      </c>
      <c r="G40" s="44">
        <v>1093475</v>
      </c>
      <c r="H40" s="44">
        <v>1049574</v>
      </c>
    </row>
    <row r="41" spans="1:8" ht="36" customHeight="1">
      <c r="A41" s="16" t="s">
        <v>202</v>
      </c>
      <c r="B41" s="18" t="s">
        <v>80</v>
      </c>
      <c r="C41" s="21" t="s">
        <v>101</v>
      </c>
      <c r="D41" s="16"/>
      <c r="E41" s="16"/>
      <c r="F41" s="37">
        <f>F42+F88+F129+F160</f>
        <v>34530728.68</v>
      </c>
      <c r="G41" s="37">
        <f>G42+G88+G129+G160</f>
        <v>2339619</v>
      </c>
      <c r="H41" s="37">
        <f>H42+H88+H129+H160</f>
        <v>2250319</v>
      </c>
    </row>
    <row r="42" spans="1:8" ht="35.25" customHeight="1">
      <c r="A42" s="16" t="s">
        <v>203</v>
      </c>
      <c r="B42" s="18" t="s">
        <v>81</v>
      </c>
      <c r="C42" s="21" t="s">
        <v>102</v>
      </c>
      <c r="D42" s="16"/>
      <c r="E42" s="16"/>
      <c r="F42" s="37">
        <f>F43+F48+F53+F58+F73+F78+F63+F68+F83</f>
        <v>3546482</v>
      </c>
      <c r="G42" s="37">
        <f>G43+G48+G53+G58+G73+G78+G63+G68+G83</f>
        <v>1636206</v>
      </c>
      <c r="H42" s="37">
        <f>H43+H48+H53+H58+H73+H78+H63+H68+H83</f>
        <v>1536206</v>
      </c>
    </row>
    <row r="43" spans="1:8" ht="78.75" customHeight="1">
      <c r="A43" s="16" t="s">
        <v>204</v>
      </c>
      <c r="B43" s="18" t="s">
        <v>82</v>
      </c>
      <c r="C43" s="21" t="s">
        <v>103</v>
      </c>
      <c r="D43" s="16"/>
      <c r="E43" s="16"/>
      <c r="F43" s="38">
        <f aca="true" t="shared" si="3" ref="F43:H46">F44</f>
        <v>1650765</v>
      </c>
      <c r="G43" s="38">
        <f t="shared" si="3"/>
        <v>1476100</v>
      </c>
      <c r="H43" s="38">
        <f t="shared" si="3"/>
        <v>1376100</v>
      </c>
    </row>
    <row r="44" spans="1:8" ht="31.5">
      <c r="A44" s="16" t="s">
        <v>205</v>
      </c>
      <c r="B44" s="19" t="s">
        <v>15</v>
      </c>
      <c r="C44" s="21" t="s">
        <v>103</v>
      </c>
      <c r="D44" s="16" t="s">
        <v>29</v>
      </c>
      <c r="E44" s="16"/>
      <c r="F44" s="38">
        <f t="shared" si="3"/>
        <v>1650765</v>
      </c>
      <c r="G44" s="38">
        <f t="shared" si="3"/>
        <v>1476100</v>
      </c>
      <c r="H44" s="38">
        <f t="shared" si="3"/>
        <v>1376100</v>
      </c>
    </row>
    <row r="45" spans="1:8" ht="47.25" customHeight="1">
      <c r="A45" s="16" t="s">
        <v>206</v>
      </c>
      <c r="B45" s="27" t="s">
        <v>11</v>
      </c>
      <c r="C45" s="21" t="s">
        <v>103</v>
      </c>
      <c r="D45" s="16" t="s">
        <v>40</v>
      </c>
      <c r="E45" s="16" t="s">
        <v>37</v>
      </c>
      <c r="F45" s="38">
        <f t="shared" si="3"/>
        <v>1650765</v>
      </c>
      <c r="G45" s="38">
        <f t="shared" si="3"/>
        <v>1476100</v>
      </c>
      <c r="H45" s="38">
        <f t="shared" si="3"/>
        <v>1376100</v>
      </c>
    </row>
    <row r="46" spans="1:8" ht="15.75">
      <c r="A46" s="16" t="s">
        <v>207</v>
      </c>
      <c r="B46" s="18" t="s">
        <v>48</v>
      </c>
      <c r="C46" s="21" t="s">
        <v>103</v>
      </c>
      <c r="D46" s="16" t="s">
        <v>40</v>
      </c>
      <c r="E46" s="16" t="s">
        <v>39</v>
      </c>
      <c r="F46" s="38">
        <f t="shared" si="3"/>
        <v>1650765</v>
      </c>
      <c r="G46" s="45">
        <f t="shared" si="3"/>
        <v>1476100</v>
      </c>
      <c r="H46" s="38">
        <f t="shared" si="3"/>
        <v>1376100</v>
      </c>
    </row>
    <row r="47" spans="1:8" ht="15.75">
      <c r="A47" s="16" t="s">
        <v>208</v>
      </c>
      <c r="B47" s="18" t="s">
        <v>6</v>
      </c>
      <c r="C47" s="21" t="s">
        <v>103</v>
      </c>
      <c r="D47" s="16" t="s">
        <v>40</v>
      </c>
      <c r="E47" s="16" t="s">
        <v>7</v>
      </c>
      <c r="F47" s="51">
        <v>1650765</v>
      </c>
      <c r="G47" s="42">
        <v>1476100</v>
      </c>
      <c r="H47" s="51">
        <v>1376100</v>
      </c>
    </row>
    <row r="48" spans="1:8" ht="97.5" customHeight="1">
      <c r="A48" s="16" t="s">
        <v>209</v>
      </c>
      <c r="B48" s="19" t="s">
        <v>83</v>
      </c>
      <c r="C48" s="21" t="s">
        <v>104</v>
      </c>
      <c r="D48" s="16"/>
      <c r="E48" s="16"/>
      <c r="F48" s="38">
        <f>F49</f>
        <v>93745.44</v>
      </c>
      <c r="G48" s="38">
        <f>G49</f>
        <v>95306</v>
      </c>
      <c r="H48" s="38">
        <f>H49</f>
        <v>95306</v>
      </c>
    </row>
    <row r="49" spans="1:8" ht="31.5">
      <c r="A49" s="16" t="s">
        <v>210</v>
      </c>
      <c r="B49" s="19" t="s">
        <v>15</v>
      </c>
      <c r="C49" s="21" t="s">
        <v>104</v>
      </c>
      <c r="D49" s="16" t="s">
        <v>29</v>
      </c>
      <c r="E49" s="16"/>
      <c r="F49" s="38">
        <f aca="true" t="shared" si="4" ref="F49:H51">F50</f>
        <v>93745.44</v>
      </c>
      <c r="G49" s="38">
        <f t="shared" si="4"/>
        <v>95306</v>
      </c>
      <c r="H49" s="38">
        <f t="shared" si="4"/>
        <v>95306</v>
      </c>
    </row>
    <row r="50" spans="1:8" ht="49.5" customHeight="1">
      <c r="A50" s="16" t="s">
        <v>211</v>
      </c>
      <c r="B50" s="27" t="s">
        <v>11</v>
      </c>
      <c r="C50" s="21" t="s">
        <v>104</v>
      </c>
      <c r="D50" s="16" t="s">
        <v>40</v>
      </c>
      <c r="E50" s="16"/>
      <c r="F50" s="38">
        <f t="shared" si="4"/>
        <v>93745.44</v>
      </c>
      <c r="G50" s="38">
        <f t="shared" si="4"/>
        <v>95306</v>
      </c>
      <c r="H50" s="38">
        <f t="shared" si="4"/>
        <v>95306</v>
      </c>
    </row>
    <row r="51" spans="1:8" ht="15.75">
      <c r="A51" s="16" t="s">
        <v>212</v>
      </c>
      <c r="B51" s="18" t="s">
        <v>48</v>
      </c>
      <c r="C51" s="21" t="s">
        <v>104</v>
      </c>
      <c r="D51" s="16" t="s">
        <v>40</v>
      </c>
      <c r="E51" s="16" t="s">
        <v>39</v>
      </c>
      <c r="F51" s="45">
        <f t="shared" si="4"/>
        <v>93745.44</v>
      </c>
      <c r="G51" s="38">
        <f t="shared" si="4"/>
        <v>95306</v>
      </c>
      <c r="H51" s="45">
        <f t="shared" si="4"/>
        <v>95306</v>
      </c>
    </row>
    <row r="52" spans="1:8" ht="15.75">
      <c r="A52" s="16" t="s">
        <v>213</v>
      </c>
      <c r="B52" s="18" t="s">
        <v>6</v>
      </c>
      <c r="C52" s="21" t="s">
        <v>104</v>
      </c>
      <c r="D52" s="16" t="s">
        <v>40</v>
      </c>
      <c r="E52" s="16" t="s">
        <v>7</v>
      </c>
      <c r="F52" s="41">
        <v>93745.44</v>
      </c>
      <c r="G52" s="41">
        <v>95306</v>
      </c>
      <c r="H52" s="41">
        <v>95306</v>
      </c>
    </row>
    <row r="53" spans="1:8" ht="81.75" customHeight="1">
      <c r="A53" s="16" t="s">
        <v>214</v>
      </c>
      <c r="B53" s="34" t="s">
        <v>84</v>
      </c>
      <c r="C53" s="21" t="s">
        <v>105</v>
      </c>
      <c r="D53" s="16"/>
      <c r="E53" s="16"/>
      <c r="F53" s="47">
        <f aca="true" t="shared" si="5" ref="F53:H56">F54</f>
        <v>20000</v>
      </c>
      <c r="G53" s="48">
        <f t="shared" si="5"/>
        <v>20000</v>
      </c>
      <c r="H53" s="48">
        <f t="shared" si="5"/>
        <v>20000</v>
      </c>
    </row>
    <row r="54" spans="1:8" ht="31.5">
      <c r="A54" s="16" t="s">
        <v>215</v>
      </c>
      <c r="B54" s="18" t="s">
        <v>15</v>
      </c>
      <c r="C54" s="21" t="s">
        <v>105</v>
      </c>
      <c r="D54" s="16" t="s">
        <v>29</v>
      </c>
      <c r="E54" s="16"/>
      <c r="F54" s="38">
        <f t="shared" si="5"/>
        <v>20000</v>
      </c>
      <c r="G54" s="38">
        <f t="shared" si="5"/>
        <v>20000</v>
      </c>
      <c r="H54" s="38">
        <f t="shared" si="5"/>
        <v>20000</v>
      </c>
    </row>
    <row r="55" spans="1:8" ht="30" customHeight="1">
      <c r="A55" s="16" t="s">
        <v>216</v>
      </c>
      <c r="B55" s="18" t="s">
        <v>11</v>
      </c>
      <c r="C55" s="21" t="s">
        <v>105</v>
      </c>
      <c r="D55" s="16" t="s">
        <v>40</v>
      </c>
      <c r="E55" s="16"/>
      <c r="F55" s="38">
        <f t="shared" si="5"/>
        <v>20000</v>
      </c>
      <c r="G55" s="38">
        <f t="shared" si="5"/>
        <v>20000</v>
      </c>
      <c r="H55" s="38">
        <f t="shared" si="5"/>
        <v>20000</v>
      </c>
    </row>
    <row r="56" spans="1:8" ht="15.75">
      <c r="A56" s="16" t="s">
        <v>217</v>
      </c>
      <c r="B56" s="19" t="s">
        <v>48</v>
      </c>
      <c r="C56" s="21" t="s">
        <v>105</v>
      </c>
      <c r="D56" s="16" t="s">
        <v>40</v>
      </c>
      <c r="E56" s="16" t="s">
        <v>39</v>
      </c>
      <c r="F56" s="38">
        <f t="shared" si="5"/>
        <v>20000</v>
      </c>
      <c r="G56" s="45">
        <f t="shared" si="5"/>
        <v>20000</v>
      </c>
      <c r="H56" s="45">
        <f t="shared" si="5"/>
        <v>20000</v>
      </c>
    </row>
    <row r="57" spans="1:8" ht="15.75">
      <c r="A57" s="16" t="s">
        <v>218</v>
      </c>
      <c r="B57" s="19" t="s">
        <v>6</v>
      </c>
      <c r="C57" s="21" t="s">
        <v>105</v>
      </c>
      <c r="D57" s="16" t="s">
        <v>40</v>
      </c>
      <c r="E57" s="16" t="s">
        <v>7</v>
      </c>
      <c r="F57" s="41">
        <v>20000</v>
      </c>
      <c r="G57" s="41">
        <v>20000</v>
      </c>
      <c r="H57" s="41">
        <v>20000</v>
      </c>
    </row>
    <row r="58" spans="1:8" ht="129" customHeight="1">
      <c r="A58" s="16" t="s">
        <v>219</v>
      </c>
      <c r="B58" s="27" t="s">
        <v>147</v>
      </c>
      <c r="C58" s="21" t="s">
        <v>126</v>
      </c>
      <c r="D58" s="16"/>
      <c r="E58" s="16"/>
      <c r="F58" s="38">
        <f>F59</f>
        <v>4080</v>
      </c>
      <c r="G58" s="48">
        <f aca="true" t="shared" si="6" ref="F58:H66">G59</f>
        <v>4800</v>
      </c>
      <c r="H58" s="38">
        <f t="shared" si="6"/>
        <v>4800</v>
      </c>
    </row>
    <row r="59" spans="1:8" ht="31.5">
      <c r="A59" s="16" t="s">
        <v>220</v>
      </c>
      <c r="B59" s="18" t="s">
        <v>15</v>
      </c>
      <c r="C59" s="21" t="s">
        <v>126</v>
      </c>
      <c r="D59" s="16" t="s">
        <v>29</v>
      </c>
      <c r="E59" s="16"/>
      <c r="F59" s="38">
        <f t="shared" si="6"/>
        <v>4080</v>
      </c>
      <c r="G59" s="38">
        <f t="shared" si="6"/>
        <v>4800</v>
      </c>
      <c r="H59" s="38">
        <f t="shared" si="6"/>
        <v>4800</v>
      </c>
    </row>
    <row r="60" spans="1:8" ht="30.75" customHeight="1">
      <c r="A60" s="16" t="s">
        <v>221</v>
      </c>
      <c r="B60" s="18" t="s">
        <v>11</v>
      </c>
      <c r="C60" s="21" t="s">
        <v>126</v>
      </c>
      <c r="D60" s="16" t="s">
        <v>40</v>
      </c>
      <c r="E60" s="16"/>
      <c r="F60" s="38">
        <f t="shared" si="6"/>
        <v>4080</v>
      </c>
      <c r="G60" s="38">
        <f t="shared" si="6"/>
        <v>4800</v>
      </c>
      <c r="H60" s="38">
        <f t="shared" si="6"/>
        <v>4800</v>
      </c>
    </row>
    <row r="61" spans="1:8" ht="15.75">
      <c r="A61" s="16" t="s">
        <v>222</v>
      </c>
      <c r="B61" s="18" t="s">
        <v>10</v>
      </c>
      <c r="C61" s="21" t="s">
        <v>126</v>
      </c>
      <c r="D61" s="16" t="s">
        <v>40</v>
      </c>
      <c r="E61" s="16" t="s">
        <v>38</v>
      </c>
      <c r="F61" s="45">
        <f t="shared" si="6"/>
        <v>4080</v>
      </c>
      <c r="G61" s="38">
        <f t="shared" si="6"/>
        <v>4800</v>
      </c>
      <c r="H61" s="38">
        <f t="shared" si="6"/>
        <v>4800</v>
      </c>
    </row>
    <row r="62" spans="1:9" ht="15.75">
      <c r="A62" s="16" t="s">
        <v>223</v>
      </c>
      <c r="B62" s="19" t="s">
        <v>26</v>
      </c>
      <c r="C62" s="21" t="s">
        <v>126</v>
      </c>
      <c r="D62" s="16" t="s">
        <v>40</v>
      </c>
      <c r="E62" s="16" t="s">
        <v>5</v>
      </c>
      <c r="F62" s="49">
        <v>4080</v>
      </c>
      <c r="G62" s="46">
        <v>4800</v>
      </c>
      <c r="H62" s="46">
        <v>4800</v>
      </c>
      <c r="I62" s="36"/>
    </row>
    <row r="63" spans="1:9" ht="126">
      <c r="A63" s="16" t="s">
        <v>224</v>
      </c>
      <c r="B63" s="74" t="s">
        <v>176</v>
      </c>
      <c r="C63" s="70" t="s">
        <v>373</v>
      </c>
      <c r="D63" s="16"/>
      <c r="E63" s="16"/>
      <c r="F63" s="45">
        <f t="shared" si="6"/>
        <v>224720</v>
      </c>
      <c r="G63" s="45">
        <f t="shared" si="6"/>
        <v>0</v>
      </c>
      <c r="H63" s="45">
        <f t="shared" si="6"/>
        <v>0</v>
      </c>
      <c r="I63" s="36"/>
    </row>
    <row r="64" spans="1:9" ht="31.5">
      <c r="A64" s="16" t="s">
        <v>225</v>
      </c>
      <c r="B64" s="18" t="s">
        <v>15</v>
      </c>
      <c r="C64" s="70" t="s">
        <v>373</v>
      </c>
      <c r="D64" s="16" t="s">
        <v>29</v>
      </c>
      <c r="E64" s="16"/>
      <c r="F64" s="45">
        <f>F65</f>
        <v>224720</v>
      </c>
      <c r="G64" s="45">
        <f t="shared" si="6"/>
        <v>0</v>
      </c>
      <c r="H64" s="45">
        <f t="shared" si="6"/>
        <v>0</v>
      </c>
      <c r="I64" s="36"/>
    </row>
    <row r="65" spans="1:9" ht="47.25">
      <c r="A65" s="16" t="s">
        <v>226</v>
      </c>
      <c r="B65" s="18" t="s">
        <v>11</v>
      </c>
      <c r="C65" s="70" t="s">
        <v>373</v>
      </c>
      <c r="D65" s="16" t="s">
        <v>40</v>
      </c>
      <c r="E65" s="16"/>
      <c r="F65" s="45">
        <f>F66</f>
        <v>224720</v>
      </c>
      <c r="G65" s="45">
        <f t="shared" si="6"/>
        <v>0</v>
      </c>
      <c r="H65" s="45">
        <f t="shared" si="6"/>
        <v>0</v>
      </c>
      <c r="I65" s="36"/>
    </row>
    <row r="66" spans="1:9" ht="15.75">
      <c r="A66" s="16" t="s">
        <v>227</v>
      </c>
      <c r="B66" s="19" t="s">
        <v>48</v>
      </c>
      <c r="C66" s="70" t="s">
        <v>373</v>
      </c>
      <c r="D66" s="16" t="s">
        <v>40</v>
      </c>
      <c r="E66" s="16" t="s">
        <v>39</v>
      </c>
      <c r="F66" s="45">
        <f>F67</f>
        <v>224720</v>
      </c>
      <c r="G66" s="45">
        <f>G67</f>
        <v>0</v>
      </c>
      <c r="H66" s="45">
        <f t="shared" si="6"/>
        <v>0</v>
      </c>
      <c r="I66" s="36"/>
    </row>
    <row r="67" spans="1:9" ht="15.75">
      <c r="A67" s="16" t="s">
        <v>228</v>
      </c>
      <c r="B67" s="19" t="s">
        <v>6</v>
      </c>
      <c r="C67" s="70" t="s">
        <v>373</v>
      </c>
      <c r="D67" s="16" t="s">
        <v>40</v>
      </c>
      <c r="E67" s="16" t="s">
        <v>7</v>
      </c>
      <c r="F67" s="41">
        <v>224720</v>
      </c>
      <c r="G67" s="46">
        <v>0</v>
      </c>
      <c r="H67" s="46">
        <v>0</v>
      </c>
      <c r="I67" s="36"/>
    </row>
    <row r="68" spans="1:9" ht="141.75">
      <c r="A68" s="16" t="s">
        <v>229</v>
      </c>
      <c r="B68" s="75" t="s">
        <v>376</v>
      </c>
      <c r="C68" s="70" t="s">
        <v>377</v>
      </c>
      <c r="D68" s="16"/>
      <c r="E68" s="16"/>
      <c r="F68" s="38">
        <f aca="true" t="shared" si="7" ref="F68:H71">F69</f>
        <v>11560.56</v>
      </c>
      <c r="G68" s="38">
        <f t="shared" si="7"/>
        <v>0</v>
      </c>
      <c r="H68" s="38">
        <f t="shared" si="7"/>
        <v>0</v>
      </c>
      <c r="I68" s="36"/>
    </row>
    <row r="69" spans="1:9" ht="31.5">
      <c r="A69" s="16" t="s">
        <v>230</v>
      </c>
      <c r="B69" s="18" t="s">
        <v>15</v>
      </c>
      <c r="C69" s="70" t="s">
        <v>377</v>
      </c>
      <c r="D69" s="16" t="s">
        <v>29</v>
      </c>
      <c r="E69" s="16"/>
      <c r="F69" s="38">
        <f t="shared" si="7"/>
        <v>11560.56</v>
      </c>
      <c r="G69" s="38">
        <f t="shared" si="7"/>
        <v>0</v>
      </c>
      <c r="H69" s="38">
        <f t="shared" si="7"/>
        <v>0</v>
      </c>
      <c r="I69" s="36"/>
    </row>
    <row r="70" spans="1:9" ht="47.25">
      <c r="A70" s="16" t="s">
        <v>231</v>
      </c>
      <c r="B70" s="18" t="s">
        <v>11</v>
      </c>
      <c r="C70" s="70" t="s">
        <v>377</v>
      </c>
      <c r="D70" s="16" t="s">
        <v>40</v>
      </c>
      <c r="E70" s="16"/>
      <c r="F70" s="38">
        <f t="shared" si="7"/>
        <v>11560.56</v>
      </c>
      <c r="G70" s="38">
        <f t="shared" si="7"/>
        <v>0</v>
      </c>
      <c r="H70" s="38">
        <f t="shared" si="7"/>
        <v>0</v>
      </c>
      <c r="I70" s="36"/>
    </row>
    <row r="71" spans="1:9" ht="15.75">
      <c r="A71" s="16" t="s">
        <v>232</v>
      </c>
      <c r="B71" s="19" t="s">
        <v>48</v>
      </c>
      <c r="C71" s="70" t="s">
        <v>377</v>
      </c>
      <c r="D71" s="16" t="s">
        <v>40</v>
      </c>
      <c r="E71" s="16" t="s">
        <v>39</v>
      </c>
      <c r="F71" s="38">
        <f t="shared" si="7"/>
        <v>11560.56</v>
      </c>
      <c r="G71" s="38">
        <f t="shared" si="7"/>
        <v>0</v>
      </c>
      <c r="H71" s="38">
        <f t="shared" si="7"/>
        <v>0</v>
      </c>
      <c r="I71" s="36"/>
    </row>
    <row r="72" spans="1:9" ht="15.75">
      <c r="A72" s="16" t="s">
        <v>233</v>
      </c>
      <c r="B72" s="19" t="s">
        <v>6</v>
      </c>
      <c r="C72" s="70" t="s">
        <v>377</v>
      </c>
      <c r="D72" s="16" t="s">
        <v>40</v>
      </c>
      <c r="E72" s="16" t="s">
        <v>7</v>
      </c>
      <c r="F72" s="41">
        <v>11560.56</v>
      </c>
      <c r="G72" s="46">
        <v>0</v>
      </c>
      <c r="H72" s="46">
        <v>0</v>
      </c>
      <c r="I72" s="36"/>
    </row>
    <row r="73" spans="1:9" ht="110.25" customHeight="1">
      <c r="A73" s="16" t="s">
        <v>234</v>
      </c>
      <c r="B73" s="19" t="s">
        <v>148</v>
      </c>
      <c r="C73" s="21" t="s">
        <v>130</v>
      </c>
      <c r="D73" s="16"/>
      <c r="E73" s="16"/>
      <c r="F73" s="38">
        <f>F74</f>
        <v>34000</v>
      </c>
      <c r="G73" s="38">
        <f aca="true" t="shared" si="8" ref="F73:H76">G74</f>
        <v>40000</v>
      </c>
      <c r="H73" s="38">
        <f t="shared" si="8"/>
        <v>40000</v>
      </c>
      <c r="I73" s="36"/>
    </row>
    <row r="74" spans="1:9" ht="31.5">
      <c r="A74" s="16" t="s">
        <v>235</v>
      </c>
      <c r="B74" s="18" t="s">
        <v>15</v>
      </c>
      <c r="C74" s="21" t="s">
        <v>130</v>
      </c>
      <c r="D74" s="16" t="s">
        <v>29</v>
      </c>
      <c r="E74" s="16"/>
      <c r="F74" s="38">
        <f>F75</f>
        <v>34000</v>
      </c>
      <c r="G74" s="38">
        <f t="shared" si="8"/>
        <v>40000</v>
      </c>
      <c r="H74" s="38">
        <f t="shared" si="8"/>
        <v>40000</v>
      </c>
      <c r="I74" s="33"/>
    </row>
    <row r="75" spans="1:9" ht="47.25">
      <c r="A75" s="16" t="s">
        <v>236</v>
      </c>
      <c r="B75" s="18" t="s">
        <v>11</v>
      </c>
      <c r="C75" s="21" t="s">
        <v>130</v>
      </c>
      <c r="D75" s="16" t="s">
        <v>40</v>
      </c>
      <c r="E75" s="16"/>
      <c r="F75" s="38">
        <f>F76</f>
        <v>34000</v>
      </c>
      <c r="G75" s="38">
        <f t="shared" si="8"/>
        <v>40000</v>
      </c>
      <c r="H75" s="38">
        <f>H76</f>
        <v>40000</v>
      </c>
      <c r="I75" s="33"/>
    </row>
    <row r="76" spans="1:9" ht="15.75">
      <c r="A76" s="16" t="s">
        <v>237</v>
      </c>
      <c r="B76" s="18" t="s">
        <v>10</v>
      </c>
      <c r="C76" s="21" t="s">
        <v>130</v>
      </c>
      <c r="D76" s="16" t="s">
        <v>40</v>
      </c>
      <c r="E76" s="16" t="s">
        <v>38</v>
      </c>
      <c r="F76" s="38">
        <f t="shared" si="8"/>
        <v>34000</v>
      </c>
      <c r="G76" s="38">
        <f t="shared" si="8"/>
        <v>40000</v>
      </c>
      <c r="H76" s="38">
        <f t="shared" si="8"/>
        <v>40000</v>
      </c>
      <c r="I76" s="36"/>
    </row>
    <row r="77" spans="1:9" ht="15.75">
      <c r="A77" s="16" t="s">
        <v>238</v>
      </c>
      <c r="B77" s="19" t="s">
        <v>26</v>
      </c>
      <c r="C77" s="21" t="s">
        <v>130</v>
      </c>
      <c r="D77" s="16" t="s">
        <v>40</v>
      </c>
      <c r="E77" s="16" t="s">
        <v>5</v>
      </c>
      <c r="F77" s="49">
        <v>34000</v>
      </c>
      <c r="G77" s="39">
        <v>40000</v>
      </c>
      <c r="H77" s="39">
        <v>40000</v>
      </c>
      <c r="I77" s="36"/>
    </row>
    <row r="78" spans="1:9" ht="94.5">
      <c r="A78" s="16" t="s">
        <v>239</v>
      </c>
      <c r="B78" s="73" t="s">
        <v>374</v>
      </c>
      <c r="C78" s="70" t="s">
        <v>375</v>
      </c>
      <c r="D78" s="16"/>
      <c r="E78" s="16"/>
      <c r="F78" s="45">
        <f aca="true" t="shared" si="9" ref="F78:H81">F79</f>
        <v>1269611</v>
      </c>
      <c r="G78" s="45">
        <f t="shared" si="9"/>
        <v>0</v>
      </c>
      <c r="H78" s="45">
        <f>H79</f>
        <v>0</v>
      </c>
      <c r="I78" s="33"/>
    </row>
    <row r="79" spans="1:9" ht="31.5">
      <c r="A79" s="16" t="s">
        <v>240</v>
      </c>
      <c r="B79" s="18" t="s">
        <v>15</v>
      </c>
      <c r="C79" s="70" t="s">
        <v>375</v>
      </c>
      <c r="D79" s="16" t="s">
        <v>29</v>
      </c>
      <c r="E79" s="16"/>
      <c r="F79" s="45">
        <f>F80</f>
        <v>1269611</v>
      </c>
      <c r="G79" s="45">
        <f t="shared" si="9"/>
        <v>0</v>
      </c>
      <c r="H79" s="45">
        <f t="shared" si="9"/>
        <v>0</v>
      </c>
      <c r="I79" s="33"/>
    </row>
    <row r="80" spans="1:9" ht="47.25">
      <c r="A80" s="16" t="s">
        <v>241</v>
      </c>
      <c r="B80" s="18" t="s">
        <v>11</v>
      </c>
      <c r="C80" s="70" t="s">
        <v>375</v>
      </c>
      <c r="D80" s="16" t="s">
        <v>40</v>
      </c>
      <c r="E80" s="16"/>
      <c r="F80" s="45">
        <f>F81</f>
        <v>1269611</v>
      </c>
      <c r="G80" s="45">
        <f t="shared" si="9"/>
        <v>0</v>
      </c>
      <c r="H80" s="45">
        <f t="shared" si="9"/>
        <v>0</v>
      </c>
      <c r="I80" s="33"/>
    </row>
    <row r="81" spans="1:9" ht="15.75">
      <c r="A81" s="16" t="s">
        <v>242</v>
      </c>
      <c r="B81" s="19" t="s">
        <v>48</v>
      </c>
      <c r="C81" s="70" t="s">
        <v>375</v>
      </c>
      <c r="D81" s="16" t="s">
        <v>40</v>
      </c>
      <c r="E81" s="16" t="s">
        <v>39</v>
      </c>
      <c r="F81" s="45">
        <f>F82</f>
        <v>1269611</v>
      </c>
      <c r="G81" s="45">
        <f>G82</f>
        <v>0</v>
      </c>
      <c r="H81" s="45">
        <f t="shared" si="9"/>
        <v>0</v>
      </c>
      <c r="I81" s="33"/>
    </row>
    <row r="82" spans="1:9" ht="15.75">
      <c r="A82" s="16" t="s">
        <v>243</v>
      </c>
      <c r="B82" s="19" t="s">
        <v>6</v>
      </c>
      <c r="C82" s="70" t="s">
        <v>375</v>
      </c>
      <c r="D82" s="16" t="s">
        <v>40</v>
      </c>
      <c r="E82" s="16" t="s">
        <v>7</v>
      </c>
      <c r="F82" s="41">
        <v>1269611</v>
      </c>
      <c r="G82" s="46">
        <v>0</v>
      </c>
      <c r="H82" s="46">
        <v>0</v>
      </c>
      <c r="I82" s="36"/>
    </row>
    <row r="83" spans="1:9" ht="126">
      <c r="A83" s="16" t="s">
        <v>244</v>
      </c>
      <c r="B83" s="75" t="s">
        <v>378</v>
      </c>
      <c r="C83" s="70" t="s">
        <v>379</v>
      </c>
      <c r="D83" s="16"/>
      <c r="E83" s="16"/>
      <c r="F83" s="45">
        <f aca="true" t="shared" si="10" ref="F83:H86">F84</f>
        <v>238000</v>
      </c>
      <c r="G83" s="45">
        <f t="shared" si="10"/>
        <v>0</v>
      </c>
      <c r="H83" s="45">
        <f t="shared" si="10"/>
        <v>0</v>
      </c>
      <c r="I83" s="36"/>
    </row>
    <row r="84" spans="1:9" ht="31.5">
      <c r="A84" s="16" t="s">
        <v>245</v>
      </c>
      <c r="B84" s="18" t="s">
        <v>15</v>
      </c>
      <c r="C84" s="70" t="s">
        <v>379</v>
      </c>
      <c r="D84" s="16" t="s">
        <v>29</v>
      </c>
      <c r="E84" s="16"/>
      <c r="F84" s="45">
        <f t="shared" si="10"/>
        <v>238000</v>
      </c>
      <c r="G84" s="45">
        <f t="shared" si="10"/>
        <v>0</v>
      </c>
      <c r="H84" s="45">
        <f t="shared" si="10"/>
        <v>0</v>
      </c>
      <c r="I84" s="36"/>
    </row>
    <row r="85" spans="1:9" ht="47.25">
      <c r="A85" s="16" t="s">
        <v>246</v>
      </c>
      <c r="B85" s="18" t="s">
        <v>11</v>
      </c>
      <c r="C85" s="70" t="s">
        <v>379</v>
      </c>
      <c r="D85" s="16" t="s">
        <v>40</v>
      </c>
      <c r="E85" s="16"/>
      <c r="F85" s="45">
        <f t="shared" si="10"/>
        <v>238000</v>
      </c>
      <c r="G85" s="45">
        <f t="shared" si="10"/>
        <v>0</v>
      </c>
      <c r="H85" s="45">
        <f t="shared" si="10"/>
        <v>0</v>
      </c>
      <c r="I85" s="33"/>
    </row>
    <row r="86" spans="1:9" ht="15.75">
      <c r="A86" s="16" t="s">
        <v>247</v>
      </c>
      <c r="B86" s="19" t="s">
        <v>48</v>
      </c>
      <c r="C86" s="70" t="s">
        <v>379</v>
      </c>
      <c r="D86" s="16" t="s">
        <v>40</v>
      </c>
      <c r="E86" s="16" t="s">
        <v>39</v>
      </c>
      <c r="F86" s="45">
        <f t="shared" si="10"/>
        <v>238000</v>
      </c>
      <c r="G86" s="45">
        <f t="shared" si="10"/>
        <v>0</v>
      </c>
      <c r="H86" s="45">
        <f t="shared" si="10"/>
        <v>0</v>
      </c>
      <c r="I86" s="36"/>
    </row>
    <row r="87" spans="1:9" ht="15.75">
      <c r="A87" s="16" t="s">
        <v>248</v>
      </c>
      <c r="B87" s="19" t="s">
        <v>6</v>
      </c>
      <c r="C87" s="70" t="s">
        <v>379</v>
      </c>
      <c r="D87" s="16" t="s">
        <v>40</v>
      </c>
      <c r="E87" s="16" t="s">
        <v>7</v>
      </c>
      <c r="F87" s="41">
        <v>238000</v>
      </c>
      <c r="G87" s="46">
        <v>0</v>
      </c>
      <c r="H87" s="39">
        <v>0</v>
      </c>
      <c r="I87" s="33"/>
    </row>
    <row r="88" spans="1:8" ht="34.5" customHeight="1">
      <c r="A88" s="16" t="s">
        <v>249</v>
      </c>
      <c r="B88" s="19" t="s">
        <v>85</v>
      </c>
      <c r="C88" s="21" t="s">
        <v>106</v>
      </c>
      <c r="D88" s="16"/>
      <c r="E88" s="16"/>
      <c r="F88" s="37">
        <f>F94+F104+F99+F109+F119+F124+F89+F114</f>
        <v>19572677.4</v>
      </c>
      <c r="G88" s="37">
        <f>G94+G104+G99+G109+G119+G124+G89+G114</f>
        <v>235000</v>
      </c>
      <c r="H88" s="37">
        <f>H94+H104+H99+H109+H119+H124+H89+H114</f>
        <v>245000</v>
      </c>
    </row>
    <row r="89" spans="1:8" ht="129" customHeight="1">
      <c r="A89" s="16" t="s">
        <v>250</v>
      </c>
      <c r="B89" s="17" t="s">
        <v>380</v>
      </c>
      <c r="C89" s="70" t="s">
        <v>381</v>
      </c>
      <c r="D89" s="16"/>
      <c r="E89" s="16"/>
      <c r="F89" s="38">
        <f aca="true" t="shared" si="11" ref="F89:H97">F90</f>
        <v>500000</v>
      </c>
      <c r="G89" s="38">
        <f t="shared" si="11"/>
        <v>0</v>
      </c>
      <c r="H89" s="38">
        <f>H90</f>
        <v>0</v>
      </c>
    </row>
    <row r="90" spans="1:8" ht="34.5" customHeight="1">
      <c r="A90" s="16" t="s">
        <v>251</v>
      </c>
      <c r="B90" s="27" t="s">
        <v>15</v>
      </c>
      <c r="C90" s="70" t="s">
        <v>381</v>
      </c>
      <c r="D90" s="16" t="s">
        <v>29</v>
      </c>
      <c r="E90" s="16"/>
      <c r="F90" s="38">
        <f t="shared" si="11"/>
        <v>500000</v>
      </c>
      <c r="G90" s="38">
        <f t="shared" si="11"/>
        <v>0</v>
      </c>
      <c r="H90" s="38">
        <f t="shared" si="11"/>
        <v>0</v>
      </c>
    </row>
    <row r="91" spans="1:8" ht="34.5" customHeight="1">
      <c r="A91" s="16" t="s">
        <v>252</v>
      </c>
      <c r="B91" s="18" t="s">
        <v>11</v>
      </c>
      <c r="C91" s="70" t="s">
        <v>381</v>
      </c>
      <c r="D91" s="16" t="s">
        <v>40</v>
      </c>
      <c r="E91" s="16" t="s">
        <v>37</v>
      </c>
      <c r="F91" s="38">
        <f t="shared" si="11"/>
        <v>500000</v>
      </c>
      <c r="G91" s="38">
        <f t="shared" si="11"/>
        <v>0</v>
      </c>
      <c r="H91" s="38">
        <f t="shared" si="11"/>
        <v>0</v>
      </c>
    </row>
    <row r="92" spans="1:8" ht="21" customHeight="1">
      <c r="A92" s="16" t="s">
        <v>253</v>
      </c>
      <c r="B92" s="18" t="s">
        <v>14</v>
      </c>
      <c r="C92" s="70" t="s">
        <v>381</v>
      </c>
      <c r="D92" s="16" t="s">
        <v>40</v>
      </c>
      <c r="E92" s="16" t="s">
        <v>8</v>
      </c>
      <c r="F92" s="38">
        <f t="shared" si="11"/>
        <v>500000</v>
      </c>
      <c r="G92" s="38">
        <f t="shared" si="11"/>
        <v>0</v>
      </c>
      <c r="H92" s="38">
        <f t="shared" si="11"/>
        <v>0</v>
      </c>
    </row>
    <row r="93" spans="1:8" ht="23.25" customHeight="1">
      <c r="A93" s="16" t="s">
        <v>254</v>
      </c>
      <c r="B93" s="27" t="s">
        <v>18</v>
      </c>
      <c r="C93" s="70" t="s">
        <v>381</v>
      </c>
      <c r="D93" s="16" t="s">
        <v>40</v>
      </c>
      <c r="E93" s="20" t="s">
        <v>42</v>
      </c>
      <c r="F93" s="42">
        <v>500000</v>
      </c>
      <c r="G93" s="37">
        <v>0</v>
      </c>
      <c r="H93" s="37">
        <v>0</v>
      </c>
    </row>
    <row r="94" spans="1:8" ht="80.25" customHeight="1">
      <c r="A94" s="16" t="s">
        <v>255</v>
      </c>
      <c r="B94" s="18" t="s">
        <v>86</v>
      </c>
      <c r="C94" s="21" t="s">
        <v>107</v>
      </c>
      <c r="D94" s="16"/>
      <c r="E94" s="16"/>
      <c r="F94" s="38">
        <f t="shared" si="11"/>
        <v>7147197.77</v>
      </c>
      <c r="G94" s="38">
        <f t="shared" si="11"/>
        <v>215000</v>
      </c>
      <c r="H94" s="38">
        <f t="shared" si="11"/>
        <v>225000</v>
      </c>
    </row>
    <row r="95" spans="1:8" ht="36" customHeight="1">
      <c r="A95" s="16" t="s">
        <v>256</v>
      </c>
      <c r="B95" s="27" t="s">
        <v>15</v>
      </c>
      <c r="C95" s="21" t="s">
        <v>107</v>
      </c>
      <c r="D95" s="16" t="s">
        <v>29</v>
      </c>
      <c r="E95" s="16"/>
      <c r="F95" s="38">
        <f t="shared" si="11"/>
        <v>7147197.77</v>
      </c>
      <c r="G95" s="38">
        <f t="shared" si="11"/>
        <v>215000</v>
      </c>
      <c r="H95" s="38">
        <f t="shared" si="11"/>
        <v>225000</v>
      </c>
    </row>
    <row r="96" spans="1:8" ht="33.75" customHeight="1">
      <c r="A96" s="16" t="s">
        <v>257</v>
      </c>
      <c r="B96" s="18" t="s">
        <v>11</v>
      </c>
      <c r="C96" s="21" t="s">
        <v>107</v>
      </c>
      <c r="D96" s="16" t="s">
        <v>40</v>
      </c>
      <c r="E96" s="16" t="s">
        <v>37</v>
      </c>
      <c r="F96" s="38">
        <f t="shared" si="11"/>
        <v>7147197.77</v>
      </c>
      <c r="G96" s="38">
        <f t="shared" si="11"/>
        <v>215000</v>
      </c>
      <c r="H96" s="38">
        <f t="shared" si="11"/>
        <v>225000</v>
      </c>
    </row>
    <row r="97" spans="1:8" ht="15.75">
      <c r="A97" s="16" t="s">
        <v>258</v>
      </c>
      <c r="B97" s="18" t="s">
        <v>14</v>
      </c>
      <c r="C97" s="21" t="s">
        <v>107</v>
      </c>
      <c r="D97" s="16" t="s">
        <v>40</v>
      </c>
      <c r="E97" s="16" t="s">
        <v>8</v>
      </c>
      <c r="F97" s="38">
        <f t="shared" si="11"/>
        <v>7147197.77</v>
      </c>
      <c r="G97" s="38">
        <f t="shared" si="11"/>
        <v>215000</v>
      </c>
      <c r="H97" s="38">
        <f t="shared" si="11"/>
        <v>225000</v>
      </c>
    </row>
    <row r="98" spans="1:8" ht="15.75">
      <c r="A98" s="16" t="s">
        <v>259</v>
      </c>
      <c r="B98" s="27" t="s">
        <v>18</v>
      </c>
      <c r="C98" s="21" t="s">
        <v>107</v>
      </c>
      <c r="D98" s="16" t="s">
        <v>40</v>
      </c>
      <c r="E98" s="20" t="s">
        <v>42</v>
      </c>
      <c r="F98" s="42">
        <v>7147197.77</v>
      </c>
      <c r="G98" s="42">
        <v>215000</v>
      </c>
      <c r="H98" s="42">
        <v>225000</v>
      </c>
    </row>
    <row r="99" spans="1:8" ht="141.75">
      <c r="A99" s="16" t="s">
        <v>260</v>
      </c>
      <c r="B99" s="28" t="s">
        <v>156</v>
      </c>
      <c r="C99" s="70" t="s">
        <v>157</v>
      </c>
      <c r="D99" s="16"/>
      <c r="E99" s="16"/>
      <c r="F99" s="38">
        <f aca="true" t="shared" si="12" ref="F99:H102">F100</f>
        <v>3955.88</v>
      </c>
      <c r="G99" s="38">
        <f t="shared" si="12"/>
        <v>0</v>
      </c>
      <c r="H99" s="38">
        <f t="shared" si="12"/>
        <v>0</v>
      </c>
    </row>
    <row r="100" spans="1:8" ht="31.5">
      <c r="A100" s="16" t="s">
        <v>261</v>
      </c>
      <c r="B100" s="18" t="s">
        <v>15</v>
      </c>
      <c r="C100" s="70" t="s">
        <v>157</v>
      </c>
      <c r="D100" s="16" t="s">
        <v>29</v>
      </c>
      <c r="E100" s="16"/>
      <c r="F100" s="38">
        <f t="shared" si="12"/>
        <v>3955.88</v>
      </c>
      <c r="G100" s="38">
        <f t="shared" si="12"/>
        <v>0</v>
      </c>
      <c r="H100" s="38">
        <f t="shared" si="12"/>
        <v>0</v>
      </c>
    </row>
    <row r="101" spans="1:8" ht="47.25">
      <c r="A101" s="16" t="s">
        <v>262</v>
      </c>
      <c r="B101" s="18" t="s">
        <v>11</v>
      </c>
      <c r="C101" s="70" t="s">
        <v>157</v>
      </c>
      <c r="D101" s="16" t="s">
        <v>40</v>
      </c>
      <c r="E101" s="16" t="s">
        <v>37</v>
      </c>
      <c r="F101" s="38">
        <f t="shared" si="12"/>
        <v>3955.88</v>
      </c>
      <c r="G101" s="38">
        <f t="shared" si="12"/>
        <v>0</v>
      </c>
      <c r="H101" s="38">
        <f t="shared" si="12"/>
        <v>0</v>
      </c>
    </row>
    <row r="102" spans="1:8" ht="15.75">
      <c r="A102" s="16" t="s">
        <v>263</v>
      </c>
      <c r="B102" s="18" t="s">
        <v>14</v>
      </c>
      <c r="C102" s="70" t="s">
        <v>157</v>
      </c>
      <c r="D102" s="16" t="s">
        <v>40</v>
      </c>
      <c r="E102" s="16" t="s">
        <v>8</v>
      </c>
      <c r="F102" s="38">
        <f>F103</f>
        <v>3955.88</v>
      </c>
      <c r="G102" s="38">
        <f t="shared" si="12"/>
        <v>0</v>
      </c>
      <c r="H102" s="38">
        <f t="shared" si="12"/>
        <v>0</v>
      </c>
    </row>
    <row r="103" spans="1:8" ht="15.75">
      <c r="A103" s="16" t="s">
        <v>264</v>
      </c>
      <c r="B103" s="27" t="s">
        <v>18</v>
      </c>
      <c r="C103" s="70" t="s">
        <v>157</v>
      </c>
      <c r="D103" s="16" t="s">
        <v>40</v>
      </c>
      <c r="E103" s="20" t="s">
        <v>42</v>
      </c>
      <c r="F103" s="41">
        <v>3955.88</v>
      </c>
      <c r="G103" s="42">
        <v>0</v>
      </c>
      <c r="H103" s="42">
        <v>0</v>
      </c>
    </row>
    <row r="104" spans="1:8" ht="82.5" customHeight="1">
      <c r="A104" s="16" t="s">
        <v>265</v>
      </c>
      <c r="B104" s="18" t="s">
        <v>87</v>
      </c>
      <c r="C104" s="21" t="s">
        <v>108</v>
      </c>
      <c r="D104" s="16" t="s">
        <v>37</v>
      </c>
      <c r="E104" s="16" t="s">
        <v>37</v>
      </c>
      <c r="F104" s="38">
        <f aca="true" t="shared" si="13" ref="F104:H109">F105</f>
        <v>20000</v>
      </c>
      <c r="G104" s="38">
        <f t="shared" si="13"/>
        <v>20000</v>
      </c>
      <c r="H104" s="38">
        <f t="shared" si="13"/>
        <v>20000</v>
      </c>
    </row>
    <row r="105" spans="1:8" ht="31.5">
      <c r="A105" s="16" t="s">
        <v>266</v>
      </c>
      <c r="B105" s="17" t="s">
        <v>15</v>
      </c>
      <c r="C105" s="21" t="s">
        <v>108</v>
      </c>
      <c r="D105" s="16" t="s">
        <v>29</v>
      </c>
      <c r="E105" s="16"/>
      <c r="F105" s="38">
        <f t="shared" si="13"/>
        <v>20000</v>
      </c>
      <c r="G105" s="38">
        <f t="shared" si="13"/>
        <v>20000</v>
      </c>
      <c r="H105" s="38">
        <f t="shared" si="13"/>
        <v>20000</v>
      </c>
    </row>
    <row r="106" spans="1:8" ht="35.25" customHeight="1">
      <c r="A106" s="16" t="s">
        <v>267</v>
      </c>
      <c r="B106" s="28" t="s">
        <v>11</v>
      </c>
      <c r="C106" s="21" t="s">
        <v>108</v>
      </c>
      <c r="D106" s="16" t="s">
        <v>40</v>
      </c>
      <c r="E106" s="16"/>
      <c r="F106" s="38">
        <f>F107</f>
        <v>20000</v>
      </c>
      <c r="G106" s="38">
        <f>G107</f>
        <v>20000</v>
      </c>
      <c r="H106" s="38">
        <f>H107</f>
        <v>20000</v>
      </c>
    </row>
    <row r="107" spans="1:8" ht="15.75">
      <c r="A107" s="16" t="s">
        <v>268</v>
      </c>
      <c r="B107" s="18" t="s">
        <v>14</v>
      </c>
      <c r="C107" s="21" t="s">
        <v>108</v>
      </c>
      <c r="D107" s="16" t="s">
        <v>40</v>
      </c>
      <c r="E107" s="16" t="s">
        <v>8</v>
      </c>
      <c r="F107" s="38">
        <f t="shared" si="13"/>
        <v>20000</v>
      </c>
      <c r="G107" s="38">
        <f t="shared" si="13"/>
        <v>20000</v>
      </c>
      <c r="H107" s="38">
        <f t="shared" si="13"/>
        <v>20000</v>
      </c>
    </row>
    <row r="108" spans="1:8" ht="15.75">
      <c r="A108" s="16" t="s">
        <v>269</v>
      </c>
      <c r="B108" s="18" t="s">
        <v>18</v>
      </c>
      <c r="C108" s="21" t="s">
        <v>108</v>
      </c>
      <c r="D108" s="16" t="s">
        <v>40</v>
      </c>
      <c r="E108" s="16" t="s">
        <v>42</v>
      </c>
      <c r="F108" s="42">
        <v>20000</v>
      </c>
      <c r="G108" s="42">
        <v>20000</v>
      </c>
      <c r="H108" s="41">
        <v>20000</v>
      </c>
    </row>
    <row r="109" spans="1:8" ht="141.75">
      <c r="A109" s="16" t="s">
        <v>270</v>
      </c>
      <c r="B109" s="28" t="s">
        <v>159</v>
      </c>
      <c r="C109" s="70" t="s">
        <v>158</v>
      </c>
      <c r="D109" s="16"/>
      <c r="E109" s="16"/>
      <c r="F109" s="38">
        <f t="shared" si="13"/>
        <v>19860.75</v>
      </c>
      <c r="G109" s="38">
        <f aca="true" t="shared" si="14" ref="F109:H119">G110</f>
        <v>0</v>
      </c>
      <c r="H109" s="38">
        <f t="shared" si="14"/>
        <v>0</v>
      </c>
    </row>
    <row r="110" spans="1:8" ht="31.5">
      <c r="A110" s="16" t="s">
        <v>271</v>
      </c>
      <c r="B110" s="17" t="s">
        <v>15</v>
      </c>
      <c r="C110" s="70" t="s">
        <v>158</v>
      </c>
      <c r="D110" s="16" t="s">
        <v>29</v>
      </c>
      <c r="E110" s="16"/>
      <c r="F110" s="38">
        <f>F111</f>
        <v>19860.75</v>
      </c>
      <c r="G110" s="38">
        <f t="shared" si="14"/>
        <v>0</v>
      </c>
      <c r="H110" s="38">
        <f t="shared" si="14"/>
        <v>0</v>
      </c>
    </row>
    <row r="111" spans="1:8" ht="47.25">
      <c r="A111" s="16" t="s">
        <v>272</v>
      </c>
      <c r="B111" s="28" t="s">
        <v>11</v>
      </c>
      <c r="C111" s="70" t="s">
        <v>158</v>
      </c>
      <c r="D111" s="16" t="s">
        <v>40</v>
      </c>
      <c r="E111" s="16"/>
      <c r="F111" s="38">
        <f>F112</f>
        <v>19860.75</v>
      </c>
      <c r="G111" s="38">
        <f t="shared" si="14"/>
        <v>0</v>
      </c>
      <c r="H111" s="38">
        <f t="shared" si="14"/>
        <v>0</v>
      </c>
    </row>
    <row r="112" spans="1:8" ht="15.75">
      <c r="A112" s="16" t="s">
        <v>58</v>
      </c>
      <c r="B112" s="18" t="s">
        <v>14</v>
      </c>
      <c r="C112" s="70" t="s">
        <v>158</v>
      </c>
      <c r="D112" s="16" t="s">
        <v>40</v>
      </c>
      <c r="E112" s="16" t="s">
        <v>8</v>
      </c>
      <c r="F112" s="38">
        <f t="shared" si="14"/>
        <v>19860.75</v>
      </c>
      <c r="G112" s="38">
        <f t="shared" si="14"/>
        <v>0</v>
      </c>
      <c r="H112" s="38">
        <f t="shared" si="14"/>
        <v>0</v>
      </c>
    </row>
    <row r="113" spans="1:8" ht="15.75">
      <c r="A113" s="16" t="s">
        <v>273</v>
      </c>
      <c r="B113" s="18" t="s">
        <v>18</v>
      </c>
      <c r="C113" s="70" t="s">
        <v>158</v>
      </c>
      <c r="D113" s="16" t="s">
        <v>40</v>
      </c>
      <c r="E113" s="16" t="s">
        <v>42</v>
      </c>
      <c r="F113" s="41">
        <v>19860.75</v>
      </c>
      <c r="G113" s="42">
        <v>0</v>
      </c>
      <c r="H113" s="41">
        <v>0</v>
      </c>
    </row>
    <row r="114" spans="1:8" ht="126">
      <c r="A114" s="16" t="s">
        <v>274</v>
      </c>
      <c r="B114" s="17" t="s">
        <v>383</v>
      </c>
      <c r="C114" s="70" t="s">
        <v>382</v>
      </c>
      <c r="D114" s="16"/>
      <c r="E114" s="16"/>
      <c r="F114" s="38">
        <f t="shared" si="14"/>
        <v>9500000</v>
      </c>
      <c r="G114" s="38">
        <f t="shared" si="14"/>
        <v>0</v>
      </c>
      <c r="H114" s="38">
        <f t="shared" si="14"/>
        <v>0</v>
      </c>
    </row>
    <row r="115" spans="1:8" ht="31.5">
      <c r="A115" s="16" t="s">
        <v>275</v>
      </c>
      <c r="B115" s="17" t="s">
        <v>15</v>
      </c>
      <c r="C115" s="70" t="s">
        <v>382</v>
      </c>
      <c r="D115" s="16" t="s">
        <v>29</v>
      </c>
      <c r="E115" s="16"/>
      <c r="F115" s="38">
        <f t="shared" si="14"/>
        <v>9500000</v>
      </c>
      <c r="G115" s="38">
        <f t="shared" si="14"/>
        <v>0</v>
      </c>
      <c r="H115" s="38">
        <f t="shared" si="14"/>
        <v>0</v>
      </c>
    </row>
    <row r="116" spans="1:8" ht="47.25">
      <c r="A116" s="16" t="s">
        <v>276</v>
      </c>
      <c r="B116" s="28" t="s">
        <v>11</v>
      </c>
      <c r="C116" s="70" t="s">
        <v>382</v>
      </c>
      <c r="D116" s="16" t="s">
        <v>40</v>
      </c>
      <c r="E116" s="16"/>
      <c r="F116" s="38">
        <f t="shared" si="14"/>
        <v>9500000</v>
      </c>
      <c r="G116" s="38">
        <f t="shared" si="14"/>
        <v>0</v>
      </c>
      <c r="H116" s="38">
        <f t="shared" si="14"/>
        <v>0</v>
      </c>
    </row>
    <row r="117" spans="1:8" ht="15.75">
      <c r="A117" s="16" t="s">
        <v>277</v>
      </c>
      <c r="B117" s="18" t="s">
        <v>14</v>
      </c>
      <c r="C117" s="70" t="s">
        <v>382</v>
      </c>
      <c r="D117" s="16" t="s">
        <v>40</v>
      </c>
      <c r="E117" s="16" t="s">
        <v>8</v>
      </c>
      <c r="F117" s="38">
        <f t="shared" si="14"/>
        <v>9500000</v>
      </c>
      <c r="G117" s="38">
        <f t="shared" si="14"/>
        <v>0</v>
      </c>
      <c r="H117" s="38">
        <f t="shared" si="14"/>
        <v>0</v>
      </c>
    </row>
    <row r="118" spans="1:8" ht="15.75">
      <c r="A118" s="16" t="s">
        <v>278</v>
      </c>
      <c r="B118" s="18" t="s">
        <v>18</v>
      </c>
      <c r="C118" s="70" t="s">
        <v>382</v>
      </c>
      <c r="D118" s="16" t="s">
        <v>40</v>
      </c>
      <c r="E118" s="16" t="s">
        <v>42</v>
      </c>
      <c r="F118" s="41">
        <v>9500000</v>
      </c>
      <c r="G118" s="42">
        <v>0</v>
      </c>
      <c r="H118" s="41">
        <v>0</v>
      </c>
    </row>
    <row r="119" spans="1:8" ht="141.75">
      <c r="A119" s="16" t="s">
        <v>279</v>
      </c>
      <c r="B119" s="17" t="s">
        <v>162</v>
      </c>
      <c r="C119" s="70" t="s">
        <v>160</v>
      </c>
      <c r="D119" s="16"/>
      <c r="E119" s="16"/>
      <c r="F119" s="38">
        <f t="shared" si="14"/>
        <v>395588</v>
      </c>
      <c r="G119" s="38">
        <f aca="true" t="shared" si="15" ref="F119:H127">G120</f>
        <v>0</v>
      </c>
      <c r="H119" s="38">
        <f t="shared" si="15"/>
        <v>0</v>
      </c>
    </row>
    <row r="120" spans="1:8" ht="31.5">
      <c r="A120" s="16" t="s">
        <v>280</v>
      </c>
      <c r="B120" s="17" t="s">
        <v>15</v>
      </c>
      <c r="C120" s="70" t="s">
        <v>160</v>
      </c>
      <c r="D120" s="16" t="s">
        <v>29</v>
      </c>
      <c r="E120" s="16"/>
      <c r="F120" s="38">
        <f>F121</f>
        <v>395588</v>
      </c>
      <c r="G120" s="38">
        <f t="shared" si="15"/>
        <v>0</v>
      </c>
      <c r="H120" s="38">
        <f t="shared" si="15"/>
        <v>0</v>
      </c>
    </row>
    <row r="121" spans="1:8" ht="47.25">
      <c r="A121" s="16" t="s">
        <v>281</v>
      </c>
      <c r="B121" s="28" t="s">
        <v>11</v>
      </c>
      <c r="C121" s="70" t="s">
        <v>160</v>
      </c>
      <c r="D121" s="16" t="s">
        <v>40</v>
      </c>
      <c r="E121" s="16"/>
      <c r="F121" s="38">
        <f>F122</f>
        <v>395588</v>
      </c>
      <c r="G121" s="38">
        <f t="shared" si="15"/>
        <v>0</v>
      </c>
      <c r="H121" s="38">
        <f t="shared" si="15"/>
        <v>0</v>
      </c>
    </row>
    <row r="122" spans="1:8" ht="15.75">
      <c r="A122" s="16" t="s">
        <v>282</v>
      </c>
      <c r="B122" s="18" t="s">
        <v>14</v>
      </c>
      <c r="C122" s="70" t="s">
        <v>160</v>
      </c>
      <c r="D122" s="16" t="s">
        <v>40</v>
      </c>
      <c r="E122" s="16" t="s">
        <v>8</v>
      </c>
      <c r="F122" s="38">
        <f>F123</f>
        <v>395588</v>
      </c>
      <c r="G122" s="38">
        <f t="shared" si="15"/>
        <v>0</v>
      </c>
      <c r="H122" s="38">
        <f t="shared" si="15"/>
        <v>0</v>
      </c>
    </row>
    <row r="123" spans="1:8" ht="15.75">
      <c r="A123" s="16" t="s">
        <v>283</v>
      </c>
      <c r="B123" s="18" t="s">
        <v>18</v>
      </c>
      <c r="C123" s="70" t="s">
        <v>160</v>
      </c>
      <c r="D123" s="16" t="s">
        <v>40</v>
      </c>
      <c r="E123" s="16" t="s">
        <v>42</v>
      </c>
      <c r="F123" s="41">
        <v>395588</v>
      </c>
      <c r="G123" s="42">
        <v>0</v>
      </c>
      <c r="H123" s="41">
        <v>0</v>
      </c>
    </row>
    <row r="124" spans="1:8" ht="144" customHeight="1">
      <c r="A124" s="16" t="s">
        <v>284</v>
      </c>
      <c r="B124" s="17" t="s">
        <v>163</v>
      </c>
      <c r="C124" s="70" t="s">
        <v>161</v>
      </c>
      <c r="D124" s="16"/>
      <c r="E124" s="16"/>
      <c r="F124" s="38">
        <f>F125</f>
        <v>1986075</v>
      </c>
      <c r="G124" s="38">
        <f t="shared" si="15"/>
        <v>0</v>
      </c>
      <c r="H124" s="38">
        <f t="shared" si="15"/>
        <v>0</v>
      </c>
    </row>
    <row r="125" spans="1:8" ht="31.5">
      <c r="A125" s="16" t="s">
        <v>285</v>
      </c>
      <c r="B125" s="17" t="s">
        <v>15</v>
      </c>
      <c r="C125" s="70" t="s">
        <v>161</v>
      </c>
      <c r="D125" s="16" t="s">
        <v>29</v>
      </c>
      <c r="E125" s="16"/>
      <c r="F125" s="38">
        <f>F126</f>
        <v>1986075</v>
      </c>
      <c r="G125" s="38">
        <f t="shared" si="15"/>
        <v>0</v>
      </c>
      <c r="H125" s="38">
        <f t="shared" si="15"/>
        <v>0</v>
      </c>
    </row>
    <row r="126" spans="1:8" ht="47.25">
      <c r="A126" s="16" t="s">
        <v>286</v>
      </c>
      <c r="B126" s="28" t="s">
        <v>11</v>
      </c>
      <c r="C126" s="70" t="s">
        <v>161</v>
      </c>
      <c r="D126" s="16" t="s">
        <v>40</v>
      </c>
      <c r="E126" s="16"/>
      <c r="F126" s="38">
        <f>F127</f>
        <v>1986075</v>
      </c>
      <c r="G126" s="38">
        <f t="shared" si="15"/>
        <v>0</v>
      </c>
      <c r="H126" s="38">
        <f t="shared" si="15"/>
        <v>0</v>
      </c>
    </row>
    <row r="127" spans="1:8" ht="15.75">
      <c r="A127" s="16" t="s">
        <v>287</v>
      </c>
      <c r="B127" s="18" t="s">
        <v>14</v>
      </c>
      <c r="C127" s="70" t="s">
        <v>161</v>
      </c>
      <c r="D127" s="16" t="s">
        <v>40</v>
      </c>
      <c r="E127" s="16" t="s">
        <v>8</v>
      </c>
      <c r="F127" s="38">
        <f t="shared" si="15"/>
        <v>1986075</v>
      </c>
      <c r="G127" s="38">
        <f t="shared" si="15"/>
        <v>0</v>
      </c>
      <c r="H127" s="38">
        <f t="shared" si="15"/>
        <v>0</v>
      </c>
    </row>
    <row r="128" spans="1:8" ht="15.75">
      <c r="A128" s="16" t="s">
        <v>288</v>
      </c>
      <c r="B128" s="18" t="s">
        <v>18</v>
      </c>
      <c r="C128" s="70" t="s">
        <v>161</v>
      </c>
      <c r="D128" s="16" t="s">
        <v>40</v>
      </c>
      <c r="E128" s="16" t="s">
        <v>42</v>
      </c>
      <c r="F128" s="41">
        <v>1986075</v>
      </c>
      <c r="G128" s="42">
        <v>0</v>
      </c>
      <c r="H128" s="41">
        <v>0</v>
      </c>
    </row>
    <row r="129" spans="1:8" ht="30.75" customHeight="1">
      <c r="A129" s="16" t="s">
        <v>289</v>
      </c>
      <c r="B129" s="19" t="s">
        <v>50</v>
      </c>
      <c r="C129" s="21" t="s">
        <v>109</v>
      </c>
      <c r="D129" s="16"/>
      <c r="E129" s="16" t="s">
        <v>37</v>
      </c>
      <c r="F129" s="37">
        <f>F130+F140+F145+F150+F135+F155</f>
        <v>93848.95</v>
      </c>
      <c r="G129" s="37">
        <f>G130+G140+G145+G150+G135+G155</f>
        <v>37300</v>
      </c>
      <c r="H129" s="37">
        <f>H130+H140+H145+H150+H135+H155</f>
        <v>38000</v>
      </c>
    </row>
    <row r="130" spans="1:8" ht="78.75">
      <c r="A130" s="16" t="s">
        <v>290</v>
      </c>
      <c r="B130" s="27" t="s">
        <v>88</v>
      </c>
      <c r="C130" s="21" t="s">
        <v>110</v>
      </c>
      <c r="D130" s="16"/>
      <c r="E130" s="16"/>
      <c r="F130" s="38">
        <f aca="true" t="shared" si="16" ref="F130:H135">F131</f>
        <v>7632.5</v>
      </c>
      <c r="G130" s="38">
        <f t="shared" si="16"/>
        <v>10000</v>
      </c>
      <c r="H130" s="38">
        <f t="shared" si="16"/>
        <v>10000</v>
      </c>
    </row>
    <row r="131" spans="1:8" ht="31.5">
      <c r="A131" s="16" t="s">
        <v>291</v>
      </c>
      <c r="B131" s="17" t="s">
        <v>15</v>
      </c>
      <c r="C131" s="21" t="s">
        <v>110</v>
      </c>
      <c r="D131" s="16" t="s">
        <v>29</v>
      </c>
      <c r="E131" s="16"/>
      <c r="F131" s="38">
        <f t="shared" si="16"/>
        <v>7632.5</v>
      </c>
      <c r="G131" s="38">
        <f t="shared" si="16"/>
        <v>10000</v>
      </c>
      <c r="H131" s="38">
        <f t="shared" si="16"/>
        <v>10000</v>
      </c>
    </row>
    <row r="132" spans="1:8" ht="30.75" customHeight="1">
      <c r="A132" s="16" t="s">
        <v>55</v>
      </c>
      <c r="B132" s="17" t="s">
        <v>11</v>
      </c>
      <c r="C132" s="21" t="s">
        <v>110</v>
      </c>
      <c r="D132" s="16" t="s">
        <v>40</v>
      </c>
      <c r="E132" s="16"/>
      <c r="F132" s="38">
        <f t="shared" si="16"/>
        <v>7632.5</v>
      </c>
      <c r="G132" s="38">
        <f t="shared" si="16"/>
        <v>10000</v>
      </c>
      <c r="H132" s="38">
        <f t="shared" si="16"/>
        <v>10000</v>
      </c>
    </row>
    <row r="133" spans="1:8" ht="35.25" customHeight="1">
      <c r="A133" s="16" t="s">
        <v>292</v>
      </c>
      <c r="B133" s="18" t="s">
        <v>47</v>
      </c>
      <c r="C133" s="21" t="s">
        <v>110</v>
      </c>
      <c r="D133" s="16" t="s">
        <v>40</v>
      </c>
      <c r="E133" s="16" t="s">
        <v>21</v>
      </c>
      <c r="F133" s="45">
        <f t="shared" si="16"/>
        <v>7632.5</v>
      </c>
      <c r="G133" s="45">
        <f t="shared" si="16"/>
        <v>10000</v>
      </c>
      <c r="H133" s="38">
        <f t="shared" si="16"/>
        <v>10000</v>
      </c>
    </row>
    <row r="134" spans="1:8" ht="18" customHeight="1">
      <c r="A134" s="16" t="s">
        <v>293</v>
      </c>
      <c r="B134" s="18" t="s">
        <v>45</v>
      </c>
      <c r="C134" s="21" t="s">
        <v>110</v>
      </c>
      <c r="D134" s="16" t="s">
        <v>40</v>
      </c>
      <c r="E134" s="16" t="s">
        <v>46</v>
      </c>
      <c r="F134" s="42">
        <v>7632.5</v>
      </c>
      <c r="G134" s="42">
        <v>10000</v>
      </c>
      <c r="H134" s="41">
        <v>10000</v>
      </c>
    </row>
    <row r="135" spans="1:8" ht="115.5" customHeight="1">
      <c r="A135" s="16" t="s">
        <v>294</v>
      </c>
      <c r="B135" s="71" t="s">
        <v>164</v>
      </c>
      <c r="C135" s="70" t="s">
        <v>165</v>
      </c>
      <c r="D135" s="16"/>
      <c r="E135" s="16"/>
      <c r="F135" s="45">
        <f t="shared" si="16"/>
        <v>2367.45</v>
      </c>
      <c r="G135" s="45">
        <f aca="true" t="shared" si="17" ref="F135:H138">G136</f>
        <v>0</v>
      </c>
      <c r="H135" s="45">
        <f t="shared" si="17"/>
        <v>0</v>
      </c>
    </row>
    <row r="136" spans="1:8" ht="18" customHeight="1">
      <c r="A136" s="16" t="s">
        <v>295</v>
      </c>
      <c r="B136" s="17" t="s">
        <v>15</v>
      </c>
      <c r="C136" s="70" t="s">
        <v>165</v>
      </c>
      <c r="D136" s="16" t="s">
        <v>29</v>
      </c>
      <c r="E136" s="16"/>
      <c r="F136" s="45">
        <f>F137</f>
        <v>2367.45</v>
      </c>
      <c r="G136" s="45">
        <f t="shared" si="17"/>
        <v>0</v>
      </c>
      <c r="H136" s="45">
        <f t="shared" si="17"/>
        <v>0</v>
      </c>
    </row>
    <row r="137" spans="1:8" ht="18" customHeight="1">
      <c r="A137" s="16" t="s">
        <v>296</v>
      </c>
      <c r="B137" s="17" t="s">
        <v>11</v>
      </c>
      <c r="C137" s="70" t="s">
        <v>165</v>
      </c>
      <c r="D137" s="16" t="s">
        <v>40</v>
      </c>
      <c r="E137" s="16"/>
      <c r="F137" s="45">
        <f>F138</f>
        <v>2367.45</v>
      </c>
      <c r="G137" s="45">
        <f t="shared" si="17"/>
        <v>0</v>
      </c>
      <c r="H137" s="45">
        <f t="shared" si="17"/>
        <v>0</v>
      </c>
    </row>
    <row r="138" spans="1:8" ht="18" customHeight="1">
      <c r="A138" s="16" t="s">
        <v>297</v>
      </c>
      <c r="B138" s="18" t="s">
        <v>47</v>
      </c>
      <c r="C138" s="70" t="s">
        <v>165</v>
      </c>
      <c r="D138" s="16" t="s">
        <v>40</v>
      </c>
      <c r="E138" s="16" t="s">
        <v>21</v>
      </c>
      <c r="F138" s="45">
        <f t="shared" si="17"/>
        <v>2367.45</v>
      </c>
      <c r="G138" s="45">
        <f t="shared" si="17"/>
        <v>0</v>
      </c>
      <c r="H138" s="45">
        <f t="shared" si="17"/>
        <v>0</v>
      </c>
    </row>
    <row r="139" spans="1:8" ht="18" customHeight="1">
      <c r="A139" s="16" t="s">
        <v>298</v>
      </c>
      <c r="B139" s="18" t="s">
        <v>45</v>
      </c>
      <c r="C139" s="70" t="s">
        <v>165</v>
      </c>
      <c r="D139" s="16" t="s">
        <v>40</v>
      </c>
      <c r="E139" s="16" t="s">
        <v>46</v>
      </c>
      <c r="F139" s="42">
        <v>2367.45</v>
      </c>
      <c r="G139" s="42">
        <v>0</v>
      </c>
      <c r="H139" s="41">
        <v>0</v>
      </c>
    </row>
    <row r="140" spans="1:8" ht="78.75">
      <c r="A140" s="16" t="s">
        <v>299</v>
      </c>
      <c r="B140" s="27" t="s">
        <v>89</v>
      </c>
      <c r="C140" s="21" t="s">
        <v>111</v>
      </c>
      <c r="D140" s="16"/>
      <c r="E140" s="16"/>
      <c r="F140" s="38">
        <f aca="true" t="shared" si="18" ref="F140:H143">F141</f>
        <v>26500</v>
      </c>
      <c r="G140" s="38">
        <f t="shared" si="18"/>
        <v>17300</v>
      </c>
      <c r="H140" s="38">
        <f t="shared" si="18"/>
        <v>18000</v>
      </c>
    </row>
    <row r="141" spans="1:8" ht="31.5">
      <c r="A141" s="16" t="s">
        <v>300</v>
      </c>
      <c r="B141" s="17" t="s">
        <v>15</v>
      </c>
      <c r="C141" s="21" t="s">
        <v>111</v>
      </c>
      <c r="D141" s="16" t="s">
        <v>29</v>
      </c>
      <c r="E141" s="16" t="s">
        <v>37</v>
      </c>
      <c r="F141" s="38">
        <f t="shared" si="18"/>
        <v>26500</v>
      </c>
      <c r="G141" s="38">
        <f t="shared" si="18"/>
        <v>17300</v>
      </c>
      <c r="H141" s="38">
        <f t="shared" si="18"/>
        <v>18000</v>
      </c>
    </row>
    <row r="142" spans="1:8" ht="36" customHeight="1">
      <c r="A142" s="16" t="s">
        <v>301</v>
      </c>
      <c r="B142" s="17" t="s">
        <v>11</v>
      </c>
      <c r="C142" s="21" t="s">
        <v>111</v>
      </c>
      <c r="D142" s="16" t="s">
        <v>40</v>
      </c>
      <c r="E142" s="16"/>
      <c r="F142" s="38">
        <f t="shared" si="18"/>
        <v>26500</v>
      </c>
      <c r="G142" s="38">
        <f t="shared" si="18"/>
        <v>17300</v>
      </c>
      <c r="H142" s="38">
        <f t="shared" si="18"/>
        <v>18000</v>
      </c>
    </row>
    <row r="143" spans="1:8" ht="31.5">
      <c r="A143" s="16" t="s">
        <v>302</v>
      </c>
      <c r="B143" s="18" t="s">
        <v>47</v>
      </c>
      <c r="C143" s="21" t="s">
        <v>111</v>
      </c>
      <c r="D143" s="16" t="s">
        <v>40</v>
      </c>
      <c r="E143" s="16" t="s">
        <v>21</v>
      </c>
      <c r="F143" s="38">
        <f t="shared" si="18"/>
        <v>26500</v>
      </c>
      <c r="G143" s="38">
        <f t="shared" si="18"/>
        <v>17300</v>
      </c>
      <c r="H143" s="38">
        <f t="shared" si="18"/>
        <v>18000</v>
      </c>
    </row>
    <row r="144" spans="1:8" ht="48" customHeight="1">
      <c r="A144" s="16" t="s">
        <v>303</v>
      </c>
      <c r="B144" s="19" t="s">
        <v>49</v>
      </c>
      <c r="C144" s="21" t="s">
        <v>111</v>
      </c>
      <c r="D144" s="16" t="s">
        <v>40</v>
      </c>
      <c r="E144" s="16" t="s">
        <v>9</v>
      </c>
      <c r="F144" s="44">
        <v>26500</v>
      </c>
      <c r="G144" s="50">
        <v>17300</v>
      </c>
      <c r="H144" s="44">
        <v>18000</v>
      </c>
    </row>
    <row r="145" spans="1:8" ht="94.5">
      <c r="A145" s="16" t="s">
        <v>304</v>
      </c>
      <c r="B145" s="27" t="s">
        <v>90</v>
      </c>
      <c r="C145" s="21" t="s">
        <v>112</v>
      </c>
      <c r="D145" s="16"/>
      <c r="E145" s="16"/>
      <c r="F145" s="38">
        <f aca="true" t="shared" si="19" ref="F145:H148">F146</f>
        <v>5000</v>
      </c>
      <c r="G145" s="38">
        <f t="shared" si="19"/>
        <v>5000</v>
      </c>
      <c r="H145" s="38">
        <f t="shared" si="19"/>
        <v>5000</v>
      </c>
    </row>
    <row r="146" spans="1:8" ht="31.5">
      <c r="A146" s="16" t="s">
        <v>305</v>
      </c>
      <c r="B146" s="17" t="s">
        <v>15</v>
      </c>
      <c r="C146" s="21" t="s">
        <v>112</v>
      </c>
      <c r="D146" s="16" t="s">
        <v>29</v>
      </c>
      <c r="E146" s="16" t="s">
        <v>37</v>
      </c>
      <c r="F146" s="38">
        <f t="shared" si="19"/>
        <v>5000</v>
      </c>
      <c r="G146" s="38">
        <f t="shared" si="19"/>
        <v>5000</v>
      </c>
      <c r="H146" s="38">
        <f t="shared" si="19"/>
        <v>5000</v>
      </c>
    </row>
    <row r="147" spans="1:8" ht="36" customHeight="1">
      <c r="A147" s="16" t="s">
        <v>306</v>
      </c>
      <c r="B147" s="17" t="s">
        <v>11</v>
      </c>
      <c r="C147" s="21" t="s">
        <v>112</v>
      </c>
      <c r="D147" s="16" t="s">
        <v>40</v>
      </c>
      <c r="E147" s="16"/>
      <c r="F147" s="38">
        <f t="shared" si="19"/>
        <v>5000</v>
      </c>
      <c r="G147" s="38">
        <f t="shared" si="19"/>
        <v>5000</v>
      </c>
      <c r="H147" s="38">
        <f t="shared" si="19"/>
        <v>5000</v>
      </c>
    </row>
    <row r="148" spans="1:8" ht="31.5">
      <c r="A148" s="16" t="s">
        <v>307</v>
      </c>
      <c r="B148" s="18" t="s">
        <v>47</v>
      </c>
      <c r="C148" s="21" t="s">
        <v>112</v>
      </c>
      <c r="D148" s="16" t="s">
        <v>40</v>
      </c>
      <c r="E148" s="16" t="s">
        <v>21</v>
      </c>
      <c r="F148" s="38">
        <f t="shared" si="19"/>
        <v>5000</v>
      </c>
      <c r="G148" s="38">
        <f t="shared" si="19"/>
        <v>5000</v>
      </c>
      <c r="H148" s="38">
        <f t="shared" si="19"/>
        <v>5000</v>
      </c>
    </row>
    <row r="149" spans="1:8" ht="33.75" customHeight="1">
      <c r="A149" s="16" t="s">
        <v>308</v>
      </c>
      <c r="B149" s="19" t="s">
        <v>22</v>
      </c>
      <c r="C149" s="21" t="s">
        <v>112</v>
      </c>
      <c r="D149" s="16" t="s">
        <v>40</v>
      </c>
      <c r="E149" s="16" t="s">
        <v>23</v>
      </c>
      <c r="F149" s="38">
        <v>5000</v>
      </c>
      <c r="G149" s="38">
        <v>5000</v>
      </c>
      <c r="H149" s="39">
        <v>5000</v>
      </c>
    </row>
    <row r="150" spans="1:8" ht="94.5">
      <c r="A150" s="16" t="s">
        <v>309</v>
      </c>
      <c r="B150" s="27" t="s">
        <v>91</v>
      </c>
      <c r="C150" s="21" t="s">
        <v>113</v>
      </c>
      <c r="D150" s="16"/>
      <c r="E150" s="16" t="s">
        <v>37</v>
      </c>
      <c r="F150" s="38">
        <f aca="true" t="shared" si="20" ref="F150:H153">F151</f>
        <v>5000</v>
      </c>
      <c r="G150" s="38">
        <f t="shared" si="20"/>
        <v>5000</v>
      </c>
      <c r="H150" s="38">
        <f t="shared" si="20"/>
        <v>5000</v>
      </c>
    </row>
    <row r="151" spans="1:8" ht="31.5">
      <c r="A151" s="16" t="s">
        <v>310</v>
      </c>
      <c r="B151" s="17" t="s">
        <v>15</v>
      </c>
      <c r="C151" s="21" t="s">
        <v>113</v>
      </c>
      <c r="D151" s="16" t="s">
        <v>29</v>
      </c>
      <c r="E151" s="16" t="s">
        <v>37</v>
      </c>
      <c r="F151" s="38">
        <f t="shared" si="20"/>
        <v>5000</v>
      </c>
      <c r="G151" s="38">
        <f t="shared" si="20"/>
        <v>5000</v>
      </c>
      <c r="H151" s="38">
        <f t="shared" si="20"/>
        <v>5000</v>
      </c>
    </row>
    <row r="152" spans="1:8" ht="33" customHeight="1">
      <c r="A152" s="16" t="s">
        <v>311</v>
      </c>
      <c r="B152" s="17" t="s">
        <v>11</v>
      </c>
      <c r="C152" s="21" t="s">
        <v>113</v>
      </c>
      <c r="D152" s="16" t="s">
        <v>40</v>
      </c>
      <c r="E152" s="16"/>
      <c r="F152" s="38">
        <f t="shared" si="20"/>
        <v>5000</v>
      </c>
      <c r="G152" s="38">
        <f t="shared" si="20"/>
        <v>5000</v>
      </c>
      <c r="H152" s="38">
        <f t="shared" si="20"/>
        <v>5000</v>
      </c>
    </row>
    <row r="153" spans="1:8" ht="31.5">
      <c r="A153" s="16" t="s">
        <v>312</v>
      </c>
      <c r="B153" s="18" t="s">
        <v>47</v>
      </c>
      <c r="C153" s="21" t="s">
        <v>113</v>
      </c>
      <c r="D153" s="16" t="s">
        <v>40</v>
      </c>
      <c r="E153" s="16" t="s">
        <v>21</v>
      </c>
      <c r="F153" s="38">
        <f t="shared" si="20"/>
        <v>5000</v>
      </c>
      <c r="G153" s="38">
        <f t="shared" si="20"/>
        <v>5000</v>
      </c>
      <c r="H153" s="38">
        <f t="shared" si="20"/>
        <v>5000</v>
      </c>
    </row>
    <row r="154" spans="1:8" ht="35.25" customHeight="1">
      <c r="A154" s="16" t="s">
        <v>313</v>
      </c>
      <c r="B154" s="27" t="s">
        <v>22</v>
      </c>
      <c r="C154" s="21" t="s">
        <v>113</v>
      </c>
      <c r="D154" s="16" t="s">
        <v>40</v>
      </c>
      <c r="E154" s="16" t="s">
        <v>23</v>
      </c>
      <c r="F154" s="38">
        <v>5000</v>
      </c>
      <c r="G154" s="38">
        <v>5000</v>
      </c>
      <c r="H154" s="39">
        <v>5000</v>
      </c>
    </row>
    <row r="155" spans="1:8" ht="111.75" customHeight="1">
      <c r="A155" s="16" t="s">
        <v>314</v>
      </c>
      <c r="B155" s="17" t="s">
        <v>167</v>
      </c>
      <c r="C155" s="70" t="s">
        <v>166</v>
      </c>
      <c r="D155" s="16"/>
      <c r="E155" s="16"/>
      <c r="F155" s="38">
        <f aca="true" t="shared" si="21" ref="F155:H158">F156</f>
        <v>47349</v>
      </c>
      <c r="G155" s="38">
        <f t="shared" si="21"/>
        <v>0</v>
      </c>
      <c r="H155" s="38">
        <f t="shared" si="21"/>
        <v>0</v>
      </c>
    </row>
    <row r="156" spans="1:8" ht="35.25" customHeight="1">
      <c r="A156" s="16" t="s">
        <v>315</v>
      </c>
      <c r="B156" s="17" t="s">
        <v>15</v>
      </c>
      <c r="C156" s="70" t="s">
        <v>166</v>
      </c>
      <c r="D156" s="16" t="s">
        <v>29</v>
      </c>
      <c r="E156" s="16" t="s">
        <v>37</v>
      </c>
      <c r="F156" s="38">
        <f t="shared" si="21"/>
        <v>47349</v>
      </c>
      <c r="G156" s="38">
        <f t="shared" si="21"/>
        <v>0</v>
      </c>
      <c r="H156" s="38">
        <f t="shared" si="21"/>
        <v>0</v>
      </c>
    </row>
    <row r="157" spans="1:8" ht="35.25" customHeight="1">
      <c r="A157" s="16" t="s">
        <v>316</v>
      </c>
      <c r="B157" s="17" t="s">
        <v>11</v>
      </c>
      <c r="C157" s="70" t="s">
        <v>166</v>
      </c>
      <c r="D157" s="16" t="s">
        <v>40</v>
      </c>
      <c r="E157" s="16"/>
      <c r="F157" s="38">
        <f t="shared" si="21"/>
        <v>47349</v>
      </c>
      <c r="G157" s="38">
        <f t="shared" si="21"/>
        <v>0</v>
      </c>
      <c r="H157" s="38">
        <f t="shared" si="21"/>
        <v>0</v>
      </c>
    </row>
    <row r="158" spans="1:8" ht="35.25" customHeight="1">
      <c r="A158" s="16" t="s">
        <v>317</v>
      </c>
      <c r="B158" s="18" t="s">
        <v>47</v>
      </c>
      <c r="C158" s="70" t="s">
        <v>166</v>
      </c>
      <c r="D158" s="16" t="s">
        <v>40</v>
      </c>
      <c r="E158" s="16" t="s">
        <v>21</v>
      </c>
      <c r="F158" s="38">
        <f t="shared" si="21"/>
        <v>47349</v>
      </c>
      <c r="G158" s="38">
        <f t="shared" si="21"/>
        <v>0</v>
      </c>
      <c r="H158" s="38">
        <f t="shared" si="21"/>
        <v>0</v>
      </c>
    </row>
    <row r="159" spans="1:8" ht="35.25" customHeight="1">
      <c r="A159" s="16" t="s">
        <v>318</v>
      </c>
      <c r="B159" s="27" t="s">
        <v>22</v>
      </c>
      <c r="C159" s="70" t="s">
        <v>166</v>
      </c>
      <c r="D159" s="16" t="s">
        <v>40</v>
      </c>
      <c r="E159" s="16" t="s">
        <v>46</v>
      </c>
      <c r="F159" s="42">
        <v>47349</v>
      </c>
      <c r="G159" s="38">
        <v>0</v>
      </c>
      <c r="H159" s="39">
        <v>0</v>
      </c>
    </row>
    <row r="160" spans="1:8" ht="31.5">
      <c r="A160" s="16" t="s">
        <v>319</v>
      </c>
      <c r="B160" s="18" t="s">
        <v>92</v>
      </c>
      <c r="C160" s="21" t="s">
        <v>114</v>
      </c>
      <c r="D160" s="16"/>
      <c r="E160" s="16" t="s">
        <v>37</v>
      </c>
      <c r="F160" s="37">
        <f>F161+F166+F171+F176+F181+F186+F191+F201+F196</f>
        <v>11317720.33</v>
      </c>
      <c r="G160" s="37">
        <f>G161+G166+G171+G176+G181+G186+G191+G201+G196</f>
        <v>431113</v>
      </c>
      <c r="H160" s="37">
        <f>H161+H166+H171+H176+H181+H186+H191+H201+H196</f>
        <v>431113</v>
      </c>
    </row>
    <row r="161" spans="1:8" ht="129.75" customHeight="1">
      <c r="A161" s="16" t="s">
        <v>320</v>
      </c>
      <c r="B161" s="27" t="s">
        <v>138</v>
      </c>
      <c r="C161" s="21" t="s">
        <v>115</v>
      </c>
      <c r="D161" s="16"/>
      <c r="E161" s="16"/>
      <c r="F161" s="38">
        <f>F162</f>
        <v>3183</v>
      </c>
      <c r="G161" s="38">
        <f aca="true" t="shared" si="22" ref="F161:H169">G162</f>
        <v>3183</v>
      </c>
      <c r="H161" s="38">
        <f t="shared" si="22"/>
        <v>3183</v>
      </c>
    </row>
    <row r="162" spans="1:8" ht="15.75">
      <c r="A162" s="16" t="s">
        <v>321</v>
      </c>
      <c r="B162" s="18" t="s">
        <v>4</v>
      </c>
      <c r="C162" s="21" t="s">
        <v>115</v>
      </c>
      <c r="D162" s="16" t="s">
        <v>30</v>
      </c>
      <c r="E162" s="16"/>
      <c r="F162" s="38">
        <f t="shared" si="22"/>
        <v>3183</v>
      </c>
      <c r="G162" s="38">
        <f t="shared" si="22"/>
        <v>3183</v>
      </c>
      <c r="H162" s="38">
        <f t="shared" si="22"/>
        <v>3183</v>
      </c>
    </row>
    <row r="163" spans="1:8" ht="15.75">
      <c r="A163" s="16" t="s">
        <v>322</v>
      </c>
      <c r="B163" s="27" t="s">
        <v>139</v>
      </c>
      <c r="C163" s="21" t="s">
        <v>115</v>
      </c>
      <c r="D163" s="16" t="s">
        <v>140</v>
      </c>
      <c r="E163" s="16"/>
      <c r="F163" s="38">
        <f t="shared" si="22"/>
        <v>3183</v>
      </c>
      <c r="G163" s="38">
        <f t="shared" si="22"/>
        <v>3183</v>
      </c>
      <c r="H163" s="38">
        <f t="shared" si="22"/>
        <v>3183</v>
      </c>
    </row>
    <row r="164" spans="1:24" ht="19.5" customHeight="1">
      <c r="A164" s="16" t="s">
        <v>323</v>
      </c>
      <c r="B164" s="18" t="s">
        <v>10</v>
      </c>
      <c r="C164" s="21" t="s">
        <v>115</v>
      </c>
      <c r="D164" s="16" t="s">
        <v>140</v>
      </c>
      <c r="E164" s="16" t="s">
        <v>38</v>
      </c>
      <c r="F164" s="38">
        <f t="shared" si="22"/>
        <v>3183</v>
      </c>
      <c r="G164" s="38">
        <f t="shared" si="22"/>
        <v>3183</v>
      </c>
      <c r="H164" s="38">
        <f t="shared" si="22"/>
        <v>3183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:8" ht="17.25" customHeight="1">
      <c r="A165" s="16" t="s">
        <v>324</v>
      </c>
      <c r="B165" s="19" t="s">
        <v>26</v>
      </c>
      <c r="C165" s="21" t="s">
        <v>115</v>
      </c>
      <c r="D165" s="16" t="s">
        <v>140</v>
      </c>
      <c r="E165" s="16" t="s">
        <v>56</v>
      </c>
      <c r="F165" s="53">
        <v>3183</v>
      </c>
      <c r="G165" s="53">
        <v>3183</v>
      </c>
      <c r="H165" s="53">
        <v>3183</v>
      </c>
    </row>
    <row r="166" spans="1:8" ht="94.5">
      <c r="A166" s="16" t="s">
        <v>325</v>
      </c>
      <c r="B166" s="18" t="s">
        <v>93</v>
      </c>
      <c r="C166" s="21" t="s">
        <v>116</v>
      </c>
      <c r="D166" s="16"/>
      <c r="E166" s="16" t="s">
        <v>37</v>
      </c>
      <c r="F166" s="48">
        <f t="shared" si="22"/>
        <v>50900</v>
      </c>
      <c r="G166" s="48">
        <f t="shared" si="22"/>
        <v>35000</v>
      </c>
      <c r="H166" s="48">
        <f t="shared" si="22"/>
        <v>35000</v>
      </c>
    </row>
    <row r="167" spans="1:8" ht="31.5">
      <c r="A167" s="16" t="s">
        <v>326</v>
      </c>
      <c r="B167" s="17" t="s">
        <v>15</v>
      </c>
      <c r="C167" s="21" t="s">
        <v>116</v>
      </c>
      <c r="D167" s="16" t="s">
        <v>29</v>
      </c>
      <c r="E167" s="16"/>
      <c r="F167" s="38">
        <f t="shared" si="22"/>
        <v>50900</v>
      </c>
      <c r="G167" s="38">
        <f t="shared" si="22"/>
        <v>35000</v>
      </c>
      <c r="H167" s="48">
        <f t="shared" si="22"/>
        <v>35000</v>
      </c>
    </row>
    <row r="168" spans="1:8" ht="32.25" customHeight="1">
      <c r="A168" s="16" t="s">
        <v>327</v>
      </c>
      <c r="B168" s="17" t="s">
        <v>11</v>
      </c>
      <c r="C168" s="21" t="s">
        <v>116</v>
      </c>
      <c r="D168" s="16" t="s">
        <v>40</v>
      </c>
      <c r="E168" s="16"/>
      <c r="F168" s="38">
        <f t="shared" si="22"/>
        <v>50900</v>
      </c>
      <c r="G168" s="38">
        <f t="shared" si="22"/>
        <v>35000</v>
      </c>
      <c r="H168" s="38">
        <f t="shared" si="22"/>
        <v>35000</v>
      </c>
    </row>
    <row r="169" spans="1:8" ht="17.25" customHeight="1">
      <c r="A169" s="16" t="s">
        <v>328</v>
      </c>
      <c r="B169" s="18" t="s">
        <v>10</v>
      </c>
      <c r="C169" s="21" t="s">
        <v>116</v>
      </c>
      <c r="D169" s="16" t="s">
        <v>40</v>
      </c>
      <c r="E169" s="16" t="s">
        <v>38</v>
      </c>
      <c r="F169" s="38">
        <f t="shared" si="22"/>
        <v>50900</v>
      </c>
      <c r="G169" s="38">
        <f t="shared" si="22"/>
        <v>35000</v>
      </c>
      <c r="H169" s="38">
        <f t="shared" si="22"/>
        <v>35000</v>
      </c>
    </row>
    <row r="170" spans="1:8" ht="15" customHeight="1">
      <c r="A170" s="16" t="s">
        <v>329</v>
      </c>
      <c r="B170" s="19" t="s">
        <v>26</v>
      </c>
      <c r="C170" s="21" t="s">
        <v>116</v>
      </c>
      <c r="D170" s="16" t="s">
        <v>40</v>
      </c>
      <c r="E170" s="16" t="s">
        <v>5</v>
      </c>
      <c r="F170" s="42">
        <v>50900</v>
      </c>
      <c r="G170" s="42">
        <v>35000</v>
      </c>
      <c r="H170" s="42">
        <v>35000</v>
      </c>
    </row>
    <row r="171" spans="1:8" ht="94.5">
      <c r="A171" s="16" t="s">
        <v>330</v>
      </c>
      <c r="B171" s="27" t="s">
        <v>94</v>
      </c>
      <c r="C171" s="21" t="s">
        <v>117</v>
      </c>
      <c r="D171" s="16"/>
      <c r="E171" s="16"/>
      <c r="F171" s="38">
        <f aca="true" t="shared" si="23" ref="F171:H184">F172</f>
        <v>2043</v>
      </c>
      <c r="G171" s="38">
        <f t="shared" si="23"/>
        <v>1050</v>
      </c>
      <c r="H171" s="38">
        <f t="shared" si="23"/>
        <v>1050</v>
      </c>
    </row>
    <row r="172" spans="1:8" ht="15.75">
      <c r="A172" s="16" t="s">
        <v>331</v>
      </c>
      <c r="B172" s="18" t="s">
        <v>12</v>
      </c>
      <c r="C172" s="21" t="s">
        <v>117</v>
      </c>
      <c r="D172" s="16" t="s">
        <v>24</v>
      </c>
      <c r="E172" s="16"/>
      <c r="F172" s="38">
        <f t="shared" si="23"/>
        <v>2043</v>
      </c>
      <c r="G172" s="38">
        <f t="shared" si="23"/>
        <v>1050</v>
      </c>
      <c r="H172" s="38">
        <f t="shared" si="23"/>
        <v>1050</v>
      </c>
    </row>
    <row r="173" spans="1:8" ht="15.75">
      <c r="A173" s="16" t="s">
        <v>332</v>
      </c>
      <c r="B173" s="18" t="s">
        <v>13</v>
      </c>
      <c r="C173" s="21" t="s">
        <v>117</v>
      </c>
      <c r="D173" s="16" t="s">
        <v>25</v>
      </c>
      <c r="E173" s="16"/>
      <c r="F173" s="38">
        <f t="shared" si="23"/>
        <v>2043</v>
      </c>
      <c r="G173" s="38">
        <f t="shared" si="23"/>
        <v>1050</v>
      </c>
      <c r="H173" s="38">
        <f t="shared" si="23"/>
        <v>1050</v>
      </c>
    </row>
    <row r="174" spans="1:8" ht="15.75">
      <c r="A174" s="16" t="s">
        <v>333</v>
      </c>
      <c r="B174" s="18" t="s">
        <v>10</v>
      </c>
      <c r="C174" s="21" t="s">
        <v>117</v>
      </c>
      <c r="D174" s="16" t="s">
        <v>25</v>
      </c>
      <c r="E174" s="16" t="s">
        <v>38</v>
      </c>
      <c r="F174" s="45">
        <f t="shared" si="23"/>
        <v>2043</v>
      </c>
      <c r="G174" s="45">
        <f t="shared" si="23"/>
        <v>1050</v>
      </c>
      <c r="H174" s="38">
        <f t="shared" si="23"/>
        <v>1050</v>
      </c>
    </row>
    <row r="175" spans="1:9" ht="15.75">
      <c r="A175" s="16" t="s">
        <v>334</v>
      </c>
      <c r="B175" s="19" t="s">
        <v>26</v>
      </c>
      <c r="C175" s="21" t="s">
        <v>117</v>
      </c>
      <c r="D175" s="16" t="s">
        <v>25</v>
      </c>
      <c r="E175" s="20" t="s">
        <v>5</v>
      </c>
      <c r="F175" s="42">
        <v>2043</v>
      </c>
      <c r="G175" s="58">
        <v>1050</v>
      </c>
      <c r="H175" s="58">
        <v>1050</v>
      </c>
      <c r="I175" s="36"/>
    </row>
    <row r="176" spans="1:9" ht="127.5" customHeight="1">
      <c r="A176" s="16" t="s">
        <v>335</v>
      </c>
      <c r="B176" s="18" t="s">
        <v>127</v>
      </c>
      <c r="C176" s="63" t="s">
        <v>125</v>
      </c>
      <c r="D176" s="16"/>
      <c r="E176" s="16"/>
      <c r="F176" s="45">
        <f t="shared" si="23"/>
        <v>167000</v>
      </c>
      <c r="G176" s="45">
        <f aca="true" t="shared" si="24" ref="G176:H179">G177</f>
        <v>167000</v>
      </c>
      <c r="H176" s="45">
        <f t="shared" si="24"/>
        <v>167000</v>
      </c>
      <c r="I176" s="36"/>
    </row>
    <row r="177" spans="1:9" ht="31.5">
      <c r="A177" s="16" t="s">
        <v>336</v>
      </c>
      <c r="B177" s="17" t="s">
        <v>15</v>
      </c>
      <c r="C177" s="63" t="s">
        <v>125</v>
      </c>
      <c r="D177" s="16" t="s">
        <v>29</v>
      </c>
      <c r="E177" s="16"/>
      <c r="F177" s="45">
        <f>F178</f>
        <v>167000</v>
      </c>
      <c r="G177" s="45">
        <f t="shared" si="24"/>
        <v>167000</v>
      </c>
      <c r="H177" s="45">
        <f t="shared" si="24"/>
        <v>167000</v>
      </c>
      <c r="I177" s="36"/>
    </row>
    <row r="178" spans="1:9" ht="47.25">
      <c r="A178" s="16" t="s">
        <v>337</v>
      </c>
      <c r="B178" s="17" t="s">
        <v>11</v>
      </c>
      <c r="C178" s="63" t="s">
        <v>125</v>
      </c>
      <c r="D178" s="16" t="s">
        <v>40</v>
      </c>
      <c r="E178" s="16"/>
      <c r="F178" s="45">
        <f>F179</f>
        <v>167000</v>
      </c>
      <c r="G178" s="45">
        <f t="shared" si="24"/>
        <v>167000</v>
      </c>
      <c r="H178" s="45">
        <f t="shared" si="24"/>
        <v>167000</v>
      </c>
      <c r="I178" s="36"/>
    </row>
    <row r="179" spans="1:9" ht="15.75">
      <c r="A179" s="16" t="s">
        <v>338</v>
      </c>
      <c r="B179" s="19" t="s">
        <v>48</v>
      </c>
      <c r="C179" s="63" t="s">
        <v>125</v>
      </c>
      <c r="D179" s="16" t="s">
        <v>40</v>
      </c>
      <c r="E179" s="16" t="s">
        <v>39</v>
      </c>
      <c r="F179" s="45">
        <f>F180</f>
        <v>167000</v>
      </c>
      <c r="G179" s="45">
        <f t="shared" si="24"/>
        <v>167000</v>
      </c>
      <c r="H179" s="45">
        <f t="shared" si="24"/>
        <v>167000</v>
      </c>
      <c r="I179" s="36"/>
    </row>
    <row r="180" spans="1:9" ht="15.75">
      <c r="A180" s="16" t="s">
        <v>339</v>
      </c>
      <c r="B180" s="19" t="s">
        <v>143</v>
      </c>
      <c r="C180" s="63" t="s">
        <v>125</v>
      </c>
      <c r="D180" s="16" t="s">
        <v>40</v>
      </c>
      <c r="E180" s="20" t="s">
        <v>144</v>
      </c>
      <c r="F180" s="69">
        <v>167000</v>
      </c>
      <c r="G180" s="67">
        <v>167000</v>
      </c>
      <c r="H180" s="67">
        <v>167000</v>
      </c>
      <c r="I180" s="36"/>
    </row>
    <row r="181" spans="1:9" ht="78.75">
      <c r="A181" s="16" t="s">
        <v>340</v>
      </c>
      <c r="B181" s="18" t="s">
        <v>128</v>
      </c>
      <c r="C181" s="65" t="s">
        <v>129</v>
      </c>
      <c r="D181" s="16"/>
      <c r="E181" s="20"/>
      <c r="F181" s="45">
        <f t="shared" si="23"/>
        <v>1600</v>
      </c>
      <c r="G181" s="45">
        <f t="shared" si="23"/>
        <v>1600</v>
      </c>
      <c r="H181" s="45">
        <f t="shared" si="23"/>
        <v>1600</v>
      </c>
      <c r="I181" s="36"/>
    </row>
    <row r="182" spans="1:9" ht="15.75">
      <c r="A182" s="16" t="s">
        <v>341</v>
      </c>
      <c r="B182" s="64" t="s">
        <v>12</v>
      </c>
      <c r="C182" s="65" t="s">
        <v>129</v>
      </c>
      <c r="D182" s="16" t="s">
        <v>24</v>
      </c>
      <c r="E182" s="20"/>
      <c r="F182" s="45">
        <f t="shared" si="23"/>
        <v>1600</v>
      </c>
      <c r="G182" s="45">
        <f t="shared" si="23"/>
        <v>1600</v>
      </c>
      <c r="H182" s="45">
        <f t="shared" si="23"/>
        <v>1600</v>
      </c>
      <c r="I182" s="36"/>
    </row>
    <row r="183" spans="1:9" ht="15.75">
      <c r="A183" s="16" t="s">
        <v>342</v>
      </c>
      <c r="B183" s="18" t="s">
        <v>13</v>
      </c>
      <c r="C183" s="65" t="s">
        <v>129</v>
      </c>
      <c r="D183" s="16" t="s">
        <v>25</v>
      </c>
      <c r="E183" s="20"/>
      <c r="F183" s="45">
        <f t="shared" si="23"/>
        <v>1600</v>
      </c>
      <c r="G183" s="45">
        <f t="shared" si="23"/>
        <v>1600</v>
      </c>
      <c r="H183" s="45">
        <f t="shared" si="23"/>
        <v>1600</v>
      </c>
      <c r="I183" s="36"/>
    </row>
    <row r="184" spans="1:9" ht="15.75">
      <c r="A184" s="16" t="s">
        <v>343</v>
      </c>
      <c r="B184" s="18" t="s">
        <v>10</v>
      </c>
      <c r="C184" s="65" t="s">
        <v>129</v>
      </c>
      <c r="D184" s="16" t="s">
        <v>25</v>
      </c>
      <c r="E184" s="16" t="s">
        <v>38</v>
      </c>
      <c r="F184" s="45">
        <f t="shared" si="23"/>
        <v>1600</v>
      </c>
      <c r="G184" s="45">
        <f t="shared" si="23"/>
        <v>1600</v>
      </c>
      <c r="H184" s="45">
        <f t="shared" si="23"/>
        <v>1600</v>
      </c>
      <c r="I184" s="36"/>
    </row>
    <row r="185" spans="1:9" ht="15.75">
      <c r="A185" s="16" t="s">
        <v>344</v>
      </c>
      <c r="B185" s="19" t="s">
        <v>26</v>
      </c>
      <c r="C185" s="65" t="s">
        <v>129</v>
      </c>
      <c r="D185" s="16" t="s">
        <v>25</v>
      </c>
      <c r="E185" s="20" t="s">
        <v>5</v>
      </c>
      <c r="F185" s="42">
        <v>1600</v>
      </c>
      <c r="G185" s="42">
        <v>1600</v>
      </c>
      <c r="H185" s="42">
        <v>1600</v>
      </c>
      <c r="I185" s="36"/>
    </row>
    <row r="186" spans="1:9" ht="78" customHeight="1">
      <c r="A186" s="16" t="s">
        <v>345</v>
      </c>
      <c r="B186" s="66" t="s">
        <v>134</v>
      </c>
      <c r="C186" s="65" t="s">
        <v>137</v>
      </c>
      <c r="D186" s="16"/>
      <c r="E186" s="16"/>
      <c r="F186" s="45">
        <f aca="true" t="shared" si="25" ref="F186:H194">F187</f>
        <v>52080</v>
      </c>
      <c r="G186" s="45">
        <f t="shared" si="25"/>
        <v>52080</v>
      </c>
      <c r="H186" s="45">
        <f t="shared" si="25"/>
        <v>52080</v>
      </c>
      <c r="I186" s="36"/>
    </row>
    <row r="187" spans="1:9" ht="78.75">
      <c r="A187" s="16" t="s">
        <v>346</v>
      </c>
      <c r="B187" s="19" t="s">
        <v>135</v>
      </c>
      <c r="C187" s="65" t="s">
        <v>137</v>
      </c>
      <c r="D187" s="32">
        <v>100</v>
      </c>
      <c r="E187" s="16"/>
      <c r="F187" s="45">
        <f t="shared" si="25"/>
        <v>52080</v>
      </c>
      <c r="G187" s="45">
        <f t="shared" si="25"/>
        <v>52080</v>
      </c>
      <c r="H187" s="45">
        <f t="shared" si="25"/>
        <v>52080</v>
      </c>
      <c r="I187" s="36"/>
    </row>
    <row r="188" spans="1:9" ht="31.5">
      <c r="A188" s="16" t="s">
        <v>347</v>
      </c>
      <c r="B188" s="18" t="s">
        <v>136</v>
      </c>
      <c r="C188" s="65" t="s">
        <v>137</v>
      </c>
      <c r="D188" s="32">
        <v>110</v>
      </c>
      <c r="E188" s="16"/>
      <c r="F188" s="45">
        <f t="shared" si="25"/>
        <v>52080</v>
      </c>
      <c r="G188" s="45">
        <f t="shared" si="25"/>
        <v>52080</v>
      </c>
      <c r="H188" s="45">
        <f t="shared" si="25"/>
        <v>52080</v>
      </c>
      <c r="I188" s="36"/>
    </row>
    <row r="189" spans="1:9" ht="15.75">
      <c r="A189" s="16" t="s">
        <v>348</v>
      </c>
      <c r="B189" s="18" t="s">
        <v>10</v>
      </c>
      <c r="C189" s="65" t="s">
        <v>137</v>
      </c>
      <c r="D189" s="32">
        <v>110</v>
      </c>
      <c r="E189" s="16" t="s">
        <v>38</v>
      </c>
      <c r="F189" s="38">
        <f t="shared" si="25"/>
        <v>52080</v>
      </c>
      <c r="G189" s="45">
        <f t="shared" si="25"/>
        <v>52080</v>
      </c>
      <c r="H189" s="45">
        <f t="shared" si="25"/>
        <v>52080</v>
      </c>
      <c r="I189" s="36"/>
    </row>
    <row r="190" spans="1:9" ht="15.75">
      <c r="A190" s="16" t="s">
        <v>349</v>
      </c>
      <c r="B190" s="19" t="s">
        <v>26</v>
      </c>
      <c r="C190" s="65" t="s">
        <v>137</v>
      </c>
      <c r="D190" s="32">
        <v>110</v>
      </c>
      <c r="E190" s="16" t="s">
        <v>5</v>
      </c>
      <c r="F190" s="42">
        <v>52080</v>
      </c>
      <c r="G190" s="42">
        <v>52080</v>
      </c>
      <c r="H190" s="42">
        <v>52080</v>
      </c>
      <c r="I190" s="36"/>
    </row>
    <row r="191" spans="1:9" ht="78.75" customHeight="1">
      <c r="A191" s="16" t="s">
        <v>350</v>
      </c>
      <c r="B191" s="68" t="s">
        <v>150</v>
      </c>
      <c r="C191" s="65" t="s">
        <v>149</v>
      </c>
      <c r="D191" s="16"/>
      <c r="E191" s="16"/>
      <c r="F191" s="38">
        <f t="shared" si="25"/>
        <v>5308185.6</v>
      </c>
      <c r="G191" s="38">
        <f t="shared" si="25"/>
        <v>171200</v>
      </c>
      <c r="H191" s="38">
        <f t="shared" si="25"/>
        <v>171200</v>
      </c>
      <c r="I191" s="36"/>
    </row>
    <row r="192" spans="1:9" ht="31.5">
      <c r="A192" s="16" t="s">
        <v>351</v>
      </c>
      <c r="B192" s="17" t="s">
        <v>15</v>
      </c>
      <c r="C192" s="65" t="s">
        <v>149</v>
      </c>
      <c r="D192" s="16" t="s">
        <v>29</v>
      </c>
      <c r="E192" s="16"/>
      <c r="F192" s="38">
        <f>F193</f>
        <v>5308185.6</v>
      </c>
      <c r="G192" s="38">
        <f t="shared" si="25"/>
        <v>171200</v>
      </c>
      <c r="H192" s="38">
        <f t="shared" si="25"/>
        <v>171200</v>
      </c>
      <c r="I192" s="36"/>
    </row>
    <row r="193" spans="1:9" ht="47.25">
      <c r="A193" s="16" t="s">
        <v>352</v>
      </c>
      <c r="B193" s="17" t="s">
        <v>11</v>
      </c>
      <c r="C193" s="65" t="s">
        <v>149</v>
      </c>
      <c r="D193" s="16" t="s">
        <v>40</v>
      </c>
      <c r="E193" s="16"/>
      <c r="F193" s="38">
        <f>F194</f>
        <v>5308185.6</v>
      </c>
      <c r="G193" s="38">
        <f t="shared" si="25"/>
        <v>171200</v>
      </c>
      <c r="H193" s="38">
        <f t="shared" si="25"/>
        <v>171200</v>
      </c>
      <c r="I193" s="36"/>
    </row>
    <row r="194" spans="1:9" ht="15.75">
      <c r="A194" s="16" t="s">
        <v>353</v>
      </c>
      <c r="B194" s="19" t="s">
        <v>48</v>
      </c>
      <c r="C194" s="65" t="s">
        <v>149</v>
      </c>
      <c r="D194" s="16" t="s">
        <v>40</v>
      </c>
      <c r="E194" s="16" t="s">
        <v>39</v>
      </c>
      <c r="F194" s="38">
        <f>F195</f>
        <v>5308185.6</v>
      </c>
      <c r="G194" s="38">
        <f>G195</f>
        <v>171200</v>
      </c>
      <c r="H194" s="38">
        <f t="shared" si="25"/>
        <v>171200</v>
      </c>
      <c r="I194" s="36"/>
    </row>
    <row r="195" spans="1:9" ht="15.75">
      <c r="A195" s="16" t="s">
        <v>354</v>
      </c>
      <c r="B195" s="19" t="s">
        <v>143</v>
      </c>
      <c r="C195" s="65" t="s">
        <v>149</v>
      </c>
      <c r="D195" s="16" t="s">
        <v>40</v>
      </c>
      <c r="E195" s="16" t="s">
        <v>144</v>
      </c>
      <c r="F195" s="67">
        <v>5308185.6</v>
      </c>
      <c r="G195" s="67">
        <v>171200</v>
      </c>
      <c r="H195" s="38">
        <v>171200</v>
      </c>
      <c r="I195" s="36"/>
    </row>
    <row r="196" spans="1:9" ht="220.5">
      <c r="A196" s="16" t="s">
        <v>355</v>
      </c>
      <c r="B196" s="68" t="s">
        <v>168</v>
      </c>
      <c r="C196" s="63" t="s">
        <v>169</v>
      </c>
      <c r="D196" s="16"/>
      <c r="E196" s="16"/>
      <c r="F196" s="38">
        <f aca="true" t="shared" si="26" ref="F196:H199">F197</f>
        <v>4033723.33</v>
      </c>
      <c r="G196" s="38">
        <f t="shared" si="26"/>
        <v>0</v>
      </c>
      <c r="H196" s="38">
        <f t="shared" si="26"/>
        <v>0</v>
      </c>
      <c r="I196" s="36"/>
    </row>
    <row r="197" spans="1:9" ht="33.75" customHeight="1">
      <c r="A197" s="16" t="s">
        <v>356</v>
      </c>
      <c r="B197" s="19" t="s">
        <v>174</v>
      </c>
      <c r="C197" s="63" t="s">
        <v>169</v>
      </c>
      <c r="D197" s="16" t="s">
        <v>171</v>
      </c>
      <c r="E197" s="16"/>
      <c r="F197" s="38">
        <f t="shared" si="26"/>
        <v>4033723.33</v>
      </c>
      <c r="G197" s="38">
        <f t="shared" si="26"/>
        <v>0</v>
      </c>
      <c r="H197" s="38">
        <f t="shared" si="26"/>
        <v>0</v>
      </c>
      <c r="I197" s="36"/>
    </row>
    <row r="198" spans="1:9" ht="31.5">
      <c r="A198" s="16" t="s">
        <v>357</v>
      </c>
      <c r="B198" s="19" t="s">
        <v>175</v>
      </c>
      <c r="C198" s="63" t="s">
        <v>169</v>
      </c>
      <c r="D198" s="16" t="s">
        <v>172</v>
      </c>
      <c r="E198" s="16"/>
      <c r="F198" s="38">
        <f t="shared" si="26"/>
        <v>4033723.33</v>
      </c>
      <c r="G198" s="38">
        <f t="shared" si="26"/>
        <v>0</v>
      </c>
      <c r="H198" s="38">
        <f t="shared" si="26"/>
        <v>0</v>
      </c>
      <c r="I198" s="36"/>
    </row>
    <row r="199" spans="1:9" ht="15.75">
      <c r="A199" s="16" t="s">
        <v>358</v>
      </c>
      <c r="B199" s="19" t="s">
        <v>48</v>
      </c>
      <c r="C199" s="63" t="s">
        <v>169</v>
      </c>
      <c r="D199" s="16" t="s">
        <v>172</v>
      </c>
      <c r="E199" s="16" t="s">
        <v>39</v>
      </c>
      <c r="F199" s="38">
        <f t="shared" si="26"/>
        <v>4033723.33</v>
      </c>
      <c r="G199" s="38">
        <f t="shared" si="26"/>
        <v>0</v>
      </c>
      <c r="H199" s="38">
        <f t="shared" si="26"/>
        <v>0</v>
      </c>
      <c r="I199" s="36"/>
    </row>
    <row r="200" spans="1:9" ht="15.75">
      <c r="A200" s="16" t="s">
        <v>359</v>
      </c>
      <c r="B200" s="19" t="s">
        <v>143</v>
      </c>
      <c r="C200" s="63" t="s">
        <v>169</v>
      </c>
      <c r="D200" s="16" t="s">
        <v>172</v>
      </c>
      <c r="E200" s="16" t="s">
        <v>144</v>
      </c>
      <c r="F200" s="67">
        <v>4033723.33</v>
      </c>
      <c r="G200" s="38">
        <v>0</v>
      </c>
      <c r="H200" s="38">
        <v>0</v>
      </c>
      <c r="I200" s="36"/>
    </row>
    <row r="201" spans="1:9" ht="189">
      <c r="A201" s="16" t="s">
        <v>360</v>
      </c>
      <c r="B201" s="68" t="s">
        <v>170</v>
      </c>
      <c r="C201" s="63" t="s">
        <v>173</v>
      </c>
      <c r="D201" s="16"/>
      <c r="E201" s="16"/>
      <c r="F201" s="38">
        <f aca="true" t="shared" si="27" ref="F201:H204">F202</f>
        <v>1699005.4</v>
      </c>
      <c r="G201" s="38">
        <f t="shared" si="27"/>
        <v>0</v>
      </c>
      <c r="H201" s="38">
        <f t="shared" si="27"/>
        <v>0</v>
      </c>
      <c r="I201" s="36"/>
    </row>
    <row r="202" spans="1:9" ht="33" customHeight="1">
      <c r="A202" s="16" t="s">
        <v>361</v>
      </c>
      <c r="B202" s="19" t="s">
        <v>174</v>
      </c>
      <c r="C202" s="63" t="s">
        <v>173</v>
      </c>
      <c r="D202" s="16" t="s">
        <v>171</v>
      </c>
      <c r="E202" s="16"/>
      <c r="F202" s="38">
        <f t="shared" si="27"/>
        <v>1699005.4</v>
      </c>
      <c r="G202" s="38">
        <f t="shared" si="27"/>
        <v>0</v>
      </c>
      <c r="H202" s="38">
        <f t="shared" si="27"/>
        <v>0</v>
      </c>
      <c r="I202" s="36"/>
    </row>
    <row r="203" spans="1:9" ht="31.5">
      <c r="A203" s="16" t="s">
        <v>362</v>
      </c>
      <c r="B203" s="19" t="s">
        <v>175</v>
      </c>
      <c r="C203" s="63" t="s">
        <v>173</v>
      </c>
      <c r="D203" s="16" t="s">
        <v>172</v>
      </c>
      <c r="E203" s="16"/>
      <c r="F203" s="38">
        <f t="shared" si="27"/>
        <v>1699005.4</v>
      </c>
      <c r="G203" s="38">
        <f t="shared" si="27"/>
        <v>0</v>
      </c>
      <c r="H203" s="38">
        <f t="shared" si="27"/>
        <v>0</v>
      </c>
      <c r="I203" s="36"/>
    </row>
    <row r="204" spans="1:9" ht="15.75">
      <c r="A204" s="16" t="s">
        <v>363</v>
      </c>
      <c r="B204" s="19" t="s">
        <v>48</v>
      </c>
      <c r="C204" s="63" t="s">
        <v>173</v>
      </c>
      <c r="D204" s="16" t="s">
        <v>172</v>
      </c>
      <c r="E204" s="16" t="s">
        <v>39</v>
      </c>
      <c r="F204" s="38">
        <f t="shared" si="27"/>
        <v>1699005.4</v>
      </c>
      <c r="G204" s="38">
        <f t="shared" si="27"/>
        <v>0</v>
      </c>
      <c r="H204" s="38">
        <f t="shared" si="27"/>
        <v>0</v>
      </c>
      <c r="I204" s="36"/>
    </row>
    <row r="205" spans="1:9" ht="15.75">
      <c r="A205" s="16" t="s">
        <v>364</v>
      </c>
      <c r="B205" s="19" t="s">
        <v>143</v>
      </c>
      <c r="C205" s="63" t="s">
        <v>173</v>
      </c>
      <c r="D205" s="16" t="s">
        <v>172</v>
      </c>
      <c r="E205" s="16" t="s">
        <v>144</v>
      </c>
      <c r="F205" s="67">
        <v>1699005.4</v>
      </c>
      <c r="G205" s="67">
        <v>0</v>
      </c>
      <c r="H205" s="43">
        <v>0</v>
      </c>
      <c r="I205" s="36"/>
    </row>
    <row r="206" spans="1:9" ht="31.5">
      <c r="A206" s="16" t="s">
        <v>365</v>
      </c>
      <c r="B206" s="18" t="s">
        <v>1</v>
      </c>
      <c r="C206" s="21" t="s">
        <v>118</v>
      </c>
      <c r="D206" s="16"/>
      <c r="E206" s="16"/>
      <c r="F206" s="54">
        <f>F207</f>
        <v>3406370</v>
      </c>
      <c r="G206" s="37">
        <f>G207</f>
        <v>3300590</v>
      </c>
      <c r="H206" s="37">
        <f>H207</f>
        <v>3303590</v>
      </c>
      <c r="I206" s="36"/>
    </row>
    <row r="207" spans="1:9" ht="31.5">
      <c r="A207" s="16" t="s">
        <v>366</v>
      </c>
      <c r="B207" s="18" t="s">
        <v>2</v>
      </c>
      <c r="C207" s="21" t="s">
        <v>119</v>
      </c>
      <c r="D207" s="16"/>
      <c r="E207" s="20"/>
      <c r="F207" s="39">
        <f>F208+F217+F222</f>
        <v>3406370</v>
      </c>
      <c r="G207" s="39">
        <f>G208+G217+G222</f>
        <v>3300590</v>
      </c>
      <c r="H207" s="39">
        <f>H208+H217+H222</f>
        <v>3303590</v>
      </c>
      <c r="I207" s="36"/>
    </row>
    <row r="208" spans="1:9" ht="66" customHeight="1">
      <c r="A208" s="16" t="s">
        <v>367</v>
      </c>
      <c r="B208" s="18" t="s">
        <v>0</v>
      </c>
      <c r="C208" s="25" t="s">
        <v>120</v>
      </c>
      <c r="D208" s="35"/>
      <c r="E208" s="16"/>
      <c r="F208" s="55">
        <f>F209+F213</f>
        <v>2817340</v>
      </c>
      <c r="G208" s="55">
        <f>G209+G213</f>
        <v>2716260</v>
      </c>
      <c r="H208" s="55">
        <f>H209+H213</f>
        <v>2719260</v>
      </c>
      <c r="I208" s="36"/>
    </row>
    <row r="209" spans="1:8" ht="54" customHeight="1">
      <c r="A209" s="16" t="s">
        <v>385</v>
      </c>
      <c r="B209" s="27" t="s">
        <v>53</v>
      </c>
      <c r="C209" s="25" t="s">
        <v>120</v>
      </c>
      <c r="D209" s="31">
        <v>100</v>
      </c>
      <c r="E209" s="16"/>
      <c r="F209" s="48">
        <f aca="true" t="shared" si="28" ref="F209:H211">F210</f>
        <v>2183260</v>
      </c>
      <c r="G209" s="38">
        <f t="shared" si="28"/>
        <v>2183260</v>
      </c>
      <c r="H209" s="38">
        <f t="shared" si="28"/>
        <v>2183260</v>
      </c>
    </row>
    <row r="210" spans="1:8" ht="31.5">
      <c r="A210" s="16" t="s">
        <v>386</v>
      </c>
      <c r="B210" s="26" t="s">
        <v>54</v>
      </c>
      <c r="C210" s="25" t="s">
        <v>120</v>
      </c>
      <c r="D210" s="30">
        <v>120</v>
      </c>
      <c r="E210" s="16"/>
      <c r="F210" s="38">
        <f t="shared" si="28"/>
        <v>2183260</v>
      </c>
      <c r="G210" s="38">
        <f t="shared" si="28"/>
        <v>2183260</v>
      </c>
      <c r="H210" s="38">
        <f t="shared" si="28"/>
        <v>2183260</v>
      </c>
    </row>
    <row r="211" spans="1:8" ht="15.75">
      <c r="A211" s="16" t="s">
        <v>387</v>
      </c>
      <c r="B211" s="18" t="s">
        <v>10</v>
      </c>
      <c r="C211" s="25" t="s">
        <v>120</v>
      </c>
      <c r="D211" s="29" t="s">
        <v>55</v>
      </c>
      <c r="E211" s="16" t="s">
        <v>38</v>
      </c>
      <c r="F211" s="38">
        <f t="shared" si="28"/>
        <v>2183260</v>
      </c>
      <c r="G211" s="45">
        <f t="shared" si="28"/>
        <v>2183260</v>
      </c>
      <c r="H211" s="38">
        <f t="shared" si="28"/>
        <v>2183260</v>
      </c>
    </row>
    <row r="212" spans="1:8" ht="66" customHeight="1">
      <c r="A212" s="16" t="s">
        <v>29</v>
      </c>
      <c r="B212" s="18" t="s">
        <v>52</v>
      </c>
      <c r="C212" s="25" t="s">
        <v>120</v>
      </c>
      <c r="D212" s="16" t="s">
        <v>55</v>
      </c>
      <c r="E212" s="20" t="s">
        <v>56</v>
      </c>
      <c r="F212" s="42">
        <v>2183260</v>
      </c>
      <c r="G212" s="42">
        <v>2183260</v>
      </c>
      <c r="H212" s="45">
        <v>2183260</v>
      </c>
    </row>
    <row r="213" spans="1:8" ht="31.5">
      <c r="A213" s="16" t="s">
        <v>388</v>
      </c>
      <c r="B213" s="27" t="s">
        <v>15</v>
      </c>
      <c r="C213" s="25" t="s">
        <v>120</v>
      </c>
      <c r="D213" s="30">
        <v>200</v>
      </c>
      <c r="E213" s="16"/>
      <c r="F213" s="38">
        <f aca="true" t="shared" si="29" ref="F213:H215">F214</f>
        <v>634080</v>
      </c>
      <c r="G213" s="38">
        <f t="shared" si="29"/>
        <v>533000</v>
      </c>
      <c r="H213" s="38">
        <f t="shared" si="29"/>
        <v>536000</v>
      </c>
    </row>
    <row r="214" spans="1:8" ht="36" customHeight="1">
      <c r="A214" s="16" t="s">
        <v>389</v>
      </c>
      <c r="B214" s="18" t="s">
        <v>11</v>
      </c>
      <c r="C214" s="25" t="s">
        <v>120</v>
      </c>
      <c r="D214" s="16" t="s">
        <v>40</v>
      </c>
      <c r="E214" s="16"/>
      <c r="F214" s="38">
        <f t="shared" si="29"/>
        <v>634080</v>
      </c>
      <c r="G214" s="38">
        <f t="shared" si="29"/>
        <v>533000</v>
      </c>
      <c r="H214" s="38">
        <f t="shared" si="29"/>
        <v>536000</v>
      </c>
    </row>
    <row r="215" spans="1:8" ht="15.75">
      <c r="A215" s="16" t="s">
        <v>390</v>
      </c>
      <c r="B215" s="19" t="s">
        <v>10</v>
      </c>
      <c r="C215" s="25" t="s">
        <v>120</v>
      </c>
      <c r="D215" s="16" t="s">
        <v>40</v>
      </c>
      <c r="E215" s="16" t="s">
        <v>38</v>
      </c>
      <c r="F215" s="38">
        <f t="shared" si="29"/>
        <v>634080</v>
      </c>
      <c r="G215" s="38">
        <f t="shared" si="29"/>
        <v>533000</v>
      </c>
      <c r="H215" s="38">
        <f t="shared" si="29"/>
        <v>536000</v>
      </c>
    </row>
    <row r="216" spans="1:8" ht="63.75" customHeight="1">
      <c r="A216" s="16" t="s">
        <v>391</v>
      </c>
      <c r="B216" s="18" t="s">
        <v>52</v>
      </c>
      <c r="C216" s="25" t="s">
        <v>120</v>
      </c>
      <c r="D216" s="16" t="s">
        <v>40</v>
      </c>
      <c r="E216" s="16" t="s">
        <v>56</v>
      </c>
      <c r="F216" s="56">
        <v>634080</v>
      </c>
      <c r="G216" s="56">
        <v>533000</v>
      </c>
      <c r="H216" s="38">
        <v>536000</v>
      </c>
    </row>
    <row r="217" spans="1:8" ht="63">
      <c r="A217" s="16" t="s">
        <v>392</v>
      </c>
      <c r="B217" s="18" t="s">
        <v>57</v>
      </c>
      <c r="C217" s="21" t="s">
        <v>121</v>
      </c>
      <c r="D217" s="16"/>
      <c r="E217" s="16"/>
      <c r="F217" s="37">
        <f aca="true" t="shared" si="30" ref="F217:H222">F218</f>
        <v>584330</v>
      </c>
      <c r="G217" s="37">
        <f t="shared" si="30"/>
        <v>584330</v>
      </c>
      <c r="H217" s="37">
        <f t="shared" si="30"/>
        <v>584330</v>
      </c>
    </row>
    <row r="218" spans="1:8" ht="86.25" customHeight="1">
      <c r="A218" s="16" t="s">
        <v>393</v>
      </c>
      <c r="B218" s="27" t="s">
        <v>53</v>
      </c>
      <c r="C218" s="21" t="s">
        <v>121</v>
      </c>
      <c r="D218" s="16" t="s">
        <v>58</v>
      </c>
      <c r="E218" s="16"/>
      <c r="F218" s="48">
        <f t="shared" si="30"/>
        <v>584330</v>
      </c>
      <c r="G218" s="48">
        <f t="shared" si="30"/>
        <v>584330</v>
      </c>
      <c r="H218" s="37">
        <f t="shared" si="30"/>
        <v>584330</v>
      </c>
    </row>
    <row r="219" spans="1:8" ht="31.5">
      <c r="A219" s="16" t="s">
        <v>394</v>
      </c>
      <c r="B219" s="18" t="s">
        <v>54</v>
      </c>
      <c r="C219" s="21" t="s">
        <v>121</v>
      </c>
      <c r="D219" s="16" t="s">
        <v>55</v>
      </c>
      <c r="E219" s="16"/>
      <c r="F219" s="38">
        <f t="shared" si="30"/>
        <v>584330</v>
      </c>
      <c r="G219" s="38">
        <f t="shared" si="30"/>
        <v>584330</v>
      </c>
      <c r="H219" s="48">
        <f>H220</f>
        <v>584330</v>
      </c>
    </row>
    <row r="220" spans="1:8" ht="15.75">
      <c r="A220" s="16" t="s">
        <v>395</v>
      </c>
      <c r="B220" s="18" t="s">
        <v>10</v>
      </c>
      <c r="C220" s="21" t="s">
        <v>121</v>
      </c>
      <c r="D220" s="16" t="s">
        <v>55</v>
      </c>
      <c r="E220" s="16" t="s">
        <v>38</v>
      </c>
      <c r="F220" s="38">
        <f t="shared" si="30"/>
        <v>584330</v>
      </c>
      <c r="G220" s="45">
        <f t="shared" si="30"/>
        <v>584330</v>
      </c>
      <c r="H220" s="38">
        <f t="shared" si="30"/>
        <v>584330</v>
      </c>
    </row>
    <row r="221" spans="1:9" ht="46.5" customHeight="1">
      <c r="A221" s="16" t="s">
        <v>396</v>
      </c>
      <c r="B221" s="19" t="s">
        <v>51</v>
      </c>
      <c r="C221" s="21" t="s">
        <v>121</v>
      </c>
      <c r="D221" s="16" t="s">
        <v>55</v>
      </c>
      <c r="E221" s="16" t="s">
        <v>59</v>
      </c>
      <c r="F221" s="42">
        <v>584330</v>
      </c>
      <c r="G221" s="42">
        <v>584330</v>
      </c>
      <c r="H221" s="38">
        <v>584330</v>
      </c>
      <c r="I221" s="33"/>
    </row>
    <row r="222" spans="1:9" ht="81" customHeight="1">
      <c r="A222" s="16" t="s">
        <v>397</v>
      </c>
      <c r="B222" s="19" t="s">
        <v>384</v>
      </c>
      <c r="C222" s="30">
        <v>9410010210</v>
      </c>
      <c r="D222" s="16"/>
      <c r="E222" s="16"/>
      <c r="F222" s="38">
        <f t="shared" si="30"/>
        <v>4700</v>
      </c>
      <c r="G222" s="38">
        <f aca="true" t="shared" si="31" ref="F222:H225">G223</f>
        <v>0</v>
      </c>
      <c r="H222" s="38">
        <f t="shared" si="31"/>
        <v>0</v>
      </c>
      <c r="I222" s="33"/>
    </row>
    <row r="223" spans="1:9" ht="46.5" customHeight="1">
      <c r="A223" s="16" t="s">
        <v>398</v>
      </c>
      <c r="B223" s="27" t="s">
        <v>53</v>
      </c>
      <c r="C223" s="30">
        <v>9410010210</v>
      </c>
      <c r="D223" s="31">
        <v>100</v>
      </c>
      <c r="E223" s="16"/>
      <c r="F223" s="38">
        <f>F224</f>
        <v>4700</v>
      </c>
      <c r="G223" s="38">
        <f t="shared" si="31"/>
        <v>0</v>
      </c>
      <c r="H223" s="38">
        <f t="shared" si="31"/>
        <v>0</v>
      </c>
      <c r="I223" s="33"/>
    </row>
    <row r="224" spans="1:9" ht="36.75" customHeight="1">
      <c r="A224" s="16" t="s">
        <v>399</v>
      </c>
      <c r="B224" s="26" t="s">
        <v>54</v>
      </c>
      <c r="C224" s="30">
        <v>9410010210</v>
      </c>
      <c r="D224" s="30">
        <v>120</v>
      </c>
      <c r="E224" s="16"/>
      <c r="F224" s="38">
        <f>F225</f>
        <v>4700</v>
      </c>
      <c r="G224" s="38">
        <f t="shared" si="31"/>
        <v>0</v>
      </c>
      <c r="H224" s="38">
        <f t="shared" si="31"/>
        <v>0</v>
      </c>
      <c r="I224" s="33"/>
    </row>
    <row r="225" spans="1:9" ht="20.25" customHeight="1">
      <c r="A225" s="16" t="s">
        <v>400</v>
      </c>
      <c r="B225" s="18" t="s">
        <v>10</v>
      </c>
      <c r="C225" s="30">
        <v>9410010210</v>
      </c>
      <c r="D225" s="29" t="s">
        <v>55</v>
      </c>
      <c r="E225" s="16" t="s">
        <v>38</v>
      </c>
      <c r="F225" s="38">
        <f t="shared" si="31"/>
        <v>4700</v>
      </c>
      <c r="G225" s="38">
        <f t="shared" si="31"/>
        <v>0</v>
      </c>
      <c r="H225" s="38">
        <f t="shared" si="31"/>
        <v>0</v>
      </c>
      <c r="I225" s="33"/>
    </row>
    <row r="226" spans="1:9" ht="46.5" customHeight="1">
      <c r="A226" s="16" t="s">
        <v>401</v>
      </c>
      <c r="B226" s="18" t="s">
        <v>52</v>
      </c>
      <c r="C226" s="30">
        <v>9410010210</v>
      </c>
      <c r="D226" s="16" t="s">
        <v>55</v>
      </c>
      <c r="E226" s="20" t="s">
        <v>56</v>
      </c>
      <c r="F226" s="56">
        <v>4700</v>
      </c>
      <c r="G226" s="41">
        <v>0</v>
      </c>
      <c r="H226" s="43">
        <v>0</v>
      </c>
      <c r="I226" s="33"/>
    </row>
    <row r="227" spans="1:8" ht="31.5">
      <c r="A227" s="16" t="s">
        <v>402</v>
      </c>
      <c r="B227" s="19" t="s">
        <v>60</v>
      </c>
      <c r="C227" s="21" t="s">
        <v>122</v>
      </c>
      <c r="D227" s="16"/>
      <c r="E227" s="16"/>
      <c r="F227" s="37">
        <f>F228</f>
        <v>246850</v>
      </c>
      <c r="G227" s="54">
        <f>G228</f>
        <v>10700</v>
      </c>
      <c r="H227" s="54">
        <f>H228</f>
        <v>10700</v>
      </c>
    </row>
    <row r="228" spans="1:8" ht="15.75" customHeight="1">
      <c r="A228" s="16" t="s">
        <v>403</v>
      </c>
      <c r="B228" s="19" t="s">
        <v>61</v>
      </c>
      <c r="C228" s="16" t="s">
        <v>123</v>
      </c>
      <c r="D228" s="32"/>
      <c r="E228" s="21"/>
      <c r="F228" s="57">
        <f>F229+F234+F243</f>
        <v>246850</v>
      </c>
      <c r="G228" s="57">
        <f>G229+G234+G243</f>
        <v>10700</v>
      </c>
      <c r="H228" s="57">
        <f>H229+H234+H243</f>
        <v>10700</v>
      </c>
    </row>
    <row r="229" spans="1:8" ht="31.5" customHeight="1">
      <c r="A229" s="16" t="s">
        <v>404</v>
      </c>
      <c r="B229" s="27" t="s">
        <v>62</v>
      </c>
      <c r="C229" s="21" t="s">
        <v>124</v>
      </c>
      <c r="D229" s="16"/>
      <c r="E229" s="16"/>
      <c r="F229" s="39">
        <f aca="true" t="shared" si="32" ref="F229:H232">F230</f>
        <v>0</v>
      </c>
      <c r="G229" s="58">
        <f t="shared" si="32"/>
        <v>4000</v>
      </c>
      <c r="H229" s="58">
        <f t="shared" si="32"/>
        <v>4000</v>
      </c>
    </row>
    <row r="230" spans="1:8" ht="15.75">
      <c r="A230" s="16" t="s">
        <v>405</v>
      </c>
      <c r="B230" s="18" t="s">
        <v>12</v>
      </c>
      <c r="C230" s="21" t="s">
        <v>124</v>
      </c>
      <c r="D230" s="16" t="s">
        <v>24</v>
      </c>
      <c r="E230" s="16"/>
      <c r="F230" s="39">
        <f t="shared" si="32"/>
        <v>0</v>
      </c>
      <c r="G230" s="58">
        <f t="shared" si="32"/>
        <v>4000</v>
      </c>
      <c r="H230" s="39">
        <f t="shared" si="32"/>
        <v>4000</v>
      </c>
    </row>
    <row r="231" spans="1:8" ht="18" customHeight="1">
      <c r="A231" s="16" t="s">
        <v>406</v>
      </c>
      <c r="B231" s="18" t="s">
        <v>73</v>
      </c>
      <c r="C231" s="21" t="s">
        <v>124</v>
      </c>
      <c r="D231" s="16" t="s">
        <v>74</v>
      </c>
      <c r="E231" s="16"/>
      <c r="F231" s="59">
        <f t="shared" si="32"/>
        <v>0</v>
      </c>
      <c r="G231" s="59">
        <f t="shared" si="32"/>
        <v>4000</v>
      </c>
      <c r="H231" s="39">
        <f t="shared" si="32"/>
        <v>4000</v>
      </c>
    </row>
    <row r="232" spans="1:8" ht="15.75">
      <c r="A232" s="16" t="s">
        <v>407</v>
      </c>
      <c r="B232" s="18" t="s">
        <v>10</v>
      </c>
      <c r="C232" s="21" t="s">
        <v>124</v>
      </c>
      <c r="D232" s="16" t="s">
        <v>74</v>
      </c>
      <c r="E232" s="16" t="s">
        <v>38</v>
      </c>
      <c r="F232" s="39">
        <f t="shared" si="32"/>
        <v>0</v>
      </c>
      <c r="G232" s="58">
        <f t="shared" si="32"/>
        <v>4000</v>
      </c>
      <c r="H232" s="53">
        <f t="shared" si="32"/>
        <v>4000</v>
      </c>
    </row>
    <row r="233" spans="1:8" ht="15.75">
      <c r="A233" s="16" t="s">
        <v>408</v>
      </c>
      <c r="B233" s="19" t="s">
        <v>63</v>
      </c>
      <c r="C233" s="21" t="s">
        <v>124</v>
      </c>
      <c r="D233" s="16" t="s">
        <v>74</v>
      </c>
      <c r="E233" s="16" t="s">
        <v>64</v>
      </c>
      <c r="F233" s="39">
        <v>0</v>
      </c>
      <c r="G233" s="58">
        <v>4000</v>
      </c>
      <c r="H233" s="58">
        <v>4000</v>
      </c>
    </row>
    <row r="234" spans="1:8" ht="63">
      <c r="A234" s="16" t="s">
        <v>409</v>
      </c>
      <c r="B234" s="18" t="s">
        <v>71</v>
      </c>
      <c r="C234" s="21" t="s">
        <v>131</v>
      </c>
      <c r="D234" s="16"/>
      <c r="E234" s="16"/>
      <c r="F234" s="39">
        <f>F235+F239</f>
        <v>240150</v>
      </c>
      <c r="G234" s="39">
        <f>G235+G239</f>
        <v>0</v>
      </c>
      <c r="H234" s="39">
        <f>H235+H239</f>
        <v>0</v>
      </c>
    </row>
    <row r="235" spans="1:8" ht="78.75">
      <c r="A235" s="16" t="s">
        <v>410</v>
      </c>
      <c r="B235" s="18" t="s">
        <v>53</v>
      </c>
      <c r="C235" s="21" t="s">
        <v>131</v>
      </c>
      <c r="D235" s="29" t="s">
        <v>58</v>
      </c>
      <c r="E235" s="29"/>
      <c r="F235" s="53">
        <f aca="true" t="shared" si="33" ref="F235:H237">F236</f>
        <v>200603</v>
      </c>
      <c r="G235" s="53">
        <f t="shared" si="33"/>
        <v>0</v>
      </c>
      <c r="H235" s="39">
        <f>H236</f>
        <v>0</v>
      </c>
    </row>
    <row r="236" spans="1:8" ht="31.5">
      <c r="A236" s="16" t="s">
        <v>411</v>
      </c>
      <c r="B236" s="27" t="s">
        <v>54</v>
      </c>
      <c r="C236" s="21" t="s">
        <v>131</v>
      </c>
      <c r="D236" s="16" t="s">
        <v>55</v>
      </c>
      <c r="E236" s="16"/>
      <c r="F236" s="59">
        <f t="shared" si="33"/>
        <v>200603</v>
      </c>
      <c r="G236" s="59">
        <f t="shared" si="33"/>
        <v>0</v>
      </c>
      <c r="H236" s="53">
        <f t="shared" si="33"/>
        <v>0</v>
      </c>
    </row>
    <row r="237" spans="1:8" ht="15.75">
      <c r="A237" s="16" t="s">
        <v>412</v>
      </c>
      <c r="B237" s="18" t="s">
        <v>65</v>
      </c>
      <c r="C237" s="21" t="s">
        <v>131</v>
      </c>
      <c r="D237" s="16" t="s">
        <v>55</v>
      </c>
      <c r="E237" s="20" t="s">
        <v>67</v>
      </c>
      <c r="F237" s="39">
        <f>F238</f>
        <v>200603</v>
      </c>
      <c r="G237" s="58">
        <f>G238</f>
        <v>0</v>
      </c>
      <c r="H237" s="53">
        <f t="shared" si="33"/>
        <v>0</v>
      </c>
    </row>
    <row r="238" spans="1:8" ht="15.75">
      <c r="A238" s="16" t="s">
        <v>413</v>
      </c>
      <c r="B238" s="18" t="s">
        <v>66</v>
      </c>
      <c r="C238" s="21" t="s">
        <v>131</v>
      </c>
      <c r="D238" s="30">
        <v>120</v>
      </c>
      <c r="E238" s="25" t="s">
        <v>68</v>
      </c>
      <c r="F238" s="42">
        <v>200603</v>
      </c>
      <c r="G238" s="42">
        <v>0</v>
      </c>
      <c r="H238" s="42">
        <v>0</v>
      </c>
    </row>
    <row r="239" spans="1:8" ht="31.5">
      <c r="A239" s="16" t="s">
        <v>414</v>
      </c>
      <c r="B239" s="27" t="s">
        <v>15</v>
      </c>
      <c r="C239" s="21" t="s">
        <v>131</v>
      </c>
      <c r="D239" s="16" t="s">
        <v>29</v>
      </c>
      <c r="E239" s="25"/>
      <c r="F239" s="39">
        <f aca="true" t="shared" si="34" ref="F239:H241">F240</f>
        <v>39547</v>
      </c>
      <c r="G239" s="39">
        <f t="shared" si="34"/>
        <v>0</v>
      </c>
      <c r="H239" s="39">
        <f t="shared" si="34"/>
        <v>0</v>
      </c>
    </row>
    <row r="240" spans="1:8" ht="47.25">
      <c r="A240" s="16" t="s">
        <v>415</v>
      </c>
      <c r="B240" s="18" t="s">
        <v>11</v>
      </c>
      <c r="C240" s="21" t="s">
        <v>131</v>
      </c>
      <c r="D240" s="16" t="s">
        <v>40</v>
      </c>
      <c r="E240" s="25"/>
      <c r="F240" s="39">
        <f t="shared" si="34"/>
        <v>39547</v>
      </c>
      <c r="G240" s="39">
        <f t="shared" si="34"/>
        <v>0</v>
      </c>
      <c r="H240" s="39">
        <f t="shared" si="34"/>
        <v>0</v>
      </c>
    </row>
    <row r="241" spans="1:8" ht="15.75">
      <c r="A241" s="16" t="s">
        <v>416</v>
      </c>
      <c r="B241" s="18" t="s">
        <v>65</v>
      </c>
      <c r="C241" s="21" t="s">
        <v>131</v>
      </c>
      <c r="D241" s="16" t="s">
        <v>40</v>
      </c>
      <c r="E241" s="20" t="s">
        <v>67</v>
      </c>
      <c r="F241" s="39">
        <f t="shared" si="34"/>
        <v>39547</v>
      </c>
      <c r="G241" s="39">
        <f t="shared" si="34"/>
        <v>0</v>
      </c>
      <c r="H241" s="39">
        <f t="shared" si="34"/>
        <v>0</v>
      </c>
    </row>
    <row r="242" spans="1:8" ht="15.75">
      <c r="A242" s="16" t="s">
        <v>417</v>
      </c>
      <c r="B242" s="26" t="s">
        <v>66</v>
      </c>
      <c r="C242" s="21" t="s">
        <v>131</v>
      </c>
      <c r="D242" s="16" t="s">
        <v>40</v>
      </c>
      <c r="E242" s="25" t="s">
        <v>68</v>
      </c>
      <c r="F242" s="56">
        <v>39547</v>
      </c>
      <c r="G242" s="56">
        <v>0</v>
      </c>
      <c r="H242" s="56">
        <v>0</v>
      </c>
    </row>
    <row r="243" spans="1:8" ht="113.25" customHeight="1">
      <c r="A243" s="16" t="s">
        <v>418</v>
      </c>
      <c r="B243" s="18" t="s">
        <v>142</v>
      </c>
      <c r="C243" s="21" t="s">
        <v>132</v>
      </c>
      <c r="D243" s="16"/>
      <c r="E243" s="16"/>
      <c r="F243" s="39">
        <f aca="true" t="shared" si="35" ref="F243:H246">F244</f>
        <v>6700</v>
      </c>
      <c r="G243" s="53">
        <f t="shared" si="35"/>
        <v>6700</v>
      </c>
      <c r="H243" s="39">
        <f t="shared" si="35"/>
        <v>6700</v>
      </c>
    </row>
    <row r="244" spans="1:8" ht="31.5">
      <c r="A244" s="16" t="s">
        <v>419</v>
      </c>
      <c r="B244" s="18" t="s">
        <v>15</v>
      </c>
      <c r="C244" s="21" t="s">
        <v>132</v>
      </c>
      <c r="D244" s="16" t="s">
        <v>29</v>
      </c>
      <c r="E244" s="20"/>
      <c r="F244" s="39">
        <f t="shared" si="35"/>
        <v>6700</v>
      </c>
      <c r="G244" s="52">
        <f t="shared" si="35"/>
        <v>6700</v>
      </c>
      <c r="H244" s="39">
        <f t="shared" si="35"/>
        <v>6700</v>
      </c>
    </row>
    <row r="245" spans="1:8" ht="34.5" customHeight="1">
      <c r="A245" s="16" t="s">
        <v>420</v>
      </c>
      <c r="B245" s="18" t="s">
        <v>11</v>
      </c>
      <c r="C245" s="21" t="s">
        <v>132</v>
      </c>
      <c r="D245" s="16" t="s">
        <v>40</v>
      </c>
      <c r="E245" s="20"/>
      <c r="F245" s="39">
        <f t="shared" si="35"/>
        <v>6700</v>
      </c>
      <c r="G245" s="39">
        <f t="shared" si="35"/>
        <v>6700</v>
      </c>
      <c r="H245" s="39">
        <f t="shared" si="35"/>
        <v>6700</v>
      </c>
    </row>
    <row r="246" spans="1:8" ht="15.75">
      <c r="A246" s="16" t="s">
        <v>421</v>
      </c>
      <c r="B246" s="19" t="s">
        <v>10</v>
      </c>
      <c r="C246" s="21" t="s">
        <v>132</v>
      </c>
      <c r="D246" s="16" t="s">
        <v>40</v>
      </c>
      <c r="E246" s="20" t="s">
        <v>38</v>
      </c>
      <c r="F246" s="60">
        <f t="shared" si="35"/>
        <v>6700</v>
      </c>
      <c r="G246" s="60">
        <f t="shared" si="35"/>
        <v>6700</v>
      </c>
      <c r="H246" s="39">
        <f t="shared" si="35"/>
        <v>6700</v>
      </c>
    </row>
    <row r="247" spans="1:8" ht="63">
      <c r="A247" s="16" t="s">
        <v>422</v>
      </c>
      <c r="B247" s="27" t="s">
        <v>52</v>
      </c>
      <c r="C247" s="21" t="s">
        <v>132</v>
      </c>
      <c r="D247" s="16" t="s">
        <v>40</v>
      </c>
      <c r="E247" s="20" t="s">
        <v>56</v>
      </c>
      <c r="F247" s="39">
        <v>6700</v>
      </c>
      <c r="G247" s="39">
        <v>6700</v>
      </c>
      <c r="H247" s="61">
        <v>6700</v>
      </c>
    </row>
    <row r="248" spans="1:8" ht="15.75">
      <c r="A248" s="16" t="s">
        <v>423</v>
      </c>
      <c r="B248" s="18" t="s">
        <v>70</v>
      </c>
      <c r="C248" s="21"/>
      <c r="D248" s="16"/>
      <c r="E248" s="16"/>
      <c r="F248" s="67"/>
      <c r="G248" s="62">
        <v>262712</v>
      </c>
      <c r="H248" s="62">
        <v>513913</v>
      </c>
    </row>
    <row r="249" spans="1:8" ht="24.75" customHeight="1">
      <c r="A249" s="20"/>
      <c r="B249" s="18" t="s">
        <v>69</v>
      </c>
      <c r="C249" s="21"/>
      <c r="D249" s="16"/>
      <c r="E249" s="16"/>
      <c r="F249" s="39">
        <f>F227+F206+F41+F13+F248</f>
        <v>43304541.68</v>
      </c>
      <c r="G249" s="39">
        <f>G227+G206+G41+G13+G248</f>
        <v>10817865</v>
      </c>
      <c r="H249" s="39">
        <f>H227+H206+H41+H13+H248</f>
        <v>10838865</v>
      </c>
    </row>
    <row r="250" spans="1:9" ht="15" customHeight="1">
      <c r="A250" s="4"/>
      <c r="B250" s="4"/>
      <c r="C250" s="4"/>
      <c r="D250" s="4"/>
      <c r="E250" s="4"/>
      <c r="F250" s="4"/>
      <c r="G250" s="4"/>
      <c r="H250" s="72"/>
      <c r="I250" s="33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12"/>
      <c r="B252" s="10"/>
      <c r="C252" s="12"/>
      <c r="D252" s="12"/>
      <c r="E252" s="12"/>
      <c r="F252" s="11"/>
      <c r="G252" s="11"/>
      <c r="H252" s="4"/>
    </row>
    <row r="253" spans="1:8" ht="12.75">
      <c r="A253" s="12"/>
      <c r="B253" s="10"/>
      <c r="C253" s="12"/>
      <c r="D253" s="12"/>
      <c r="E253" s="12"/>
      <c r="F253" s="11"/>
      <c r="G253" s="11"/>
      <c r="H253" s="11"/>
    </row>
    <row r="254" spans="1:8" ht="12.75">
      <c r="A254" s="12"/>
      <c r="B254" s="10"/>
      <c r="C254" s="12"/>
      <c r="D254" s="12"/>
      <c r="E254" s="12"/>
      <c r="F254" s="11"/>
      <c r="G254" s="11"/>
      <c r="H254" s="11"/>
    </row>
    <row r="255" spans="1:8" ht="12.75">
      <c r="A255" s="12"/>
      <c r="B255" s="10"/>
      <c r="C255" s="12"/>
      <c r="D255" s="12"/>
      <c r="E255" s="12"/>
      <c r="F255" s="11"/>
      <c r="G255" s="11"/>
      <c r="H255" s="11"/>
    </row>
    <row r="256" spans="1:8" ht="12.75">
      <c r="A256" s="12"/>
      <c r="B256" s="10"/>
      <c r="C256" s="12"/>
      <c r="D256" s="12"/>
      <c r="E256" s="12"/>
      <c r="F256" s="11"/>
      <c r="G256" s="11"/>
      <c r="H256" s="11"/>
    </row>
    <row r="257" spans="1:8" ht="12.75">
      <c r="A257" s="12"/>
      <c r="B257" s="10"/>
      <c r="C257" s="12"/>
      <c r="D257" s="12"/>
      <c r="E257" s="12"/>
      <c r="F257" s="11"/>
      <c r="G257" s="11"/>
      <c r="H257" s="11"/>
    </row>
    <row r="258" spans="1:8" ht="12.75">
      <c r="A258" s="12"/>
      <c r="B258" s="10"/>
      <c r="C258" s="12"/>
      <c r="D258" s="12"/>
      <c r="E258" s="12"/>
      <c r="F258" s="11"/>
      <c r="G258" s="11"/>
      <c r="H258" s="11"/>
    </row>
    <row r="259" ht="12.75">
      <c r="H259" s="11"/>
    </row>
  </sheetData>
  <sheetProtection/>
  <mergeCells count="14">
    <mergeCell ref="A7:H7"/>
    <mergeCell ref="A8:H8"/>
    <mergeCell ref="C1:E1"/>
    <mergeCell ref="F1:H1"/>
    <mergeCell ref="C5:E5"/>
    <mergeCell ref="F5:H5"/>
    <mergeCell ref="C6:E6"/>
    <mergeCell ref="F6:H6"/>
    <mergeCell ref="C2:E2"/>
    <mergeCell ref="F2:H2"/>
    <mergeCell ref="C3:E3"/>
    <mergeCell ref="F3:H3"/>
    <mergeCell ref="C4:E4"/>
    <mergeCell ref="F4:H4"/>
  </mergeCells>
  <printOptions/>
  <pageMargins left="0.7480314960629921" right="0.3937007874015748" top="0.7086614173228347" bottom="0.6299212598425197" header="0.5118110236220472" footer="0.35433070866141736"/>
  <pageSetup firstPageNumber="28" useFirstPageNumber="1"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2017-04-12T03:36:27Z</cp:lastPrinted>
  <dcterms:created xsi:type="dcterms:W3CDTF">2007-10-11T12:08:51Z</dcterms:created>
  <dcterms:modified xsi:type="dcterms:W3CDTF">2017-08-16T03:29:03Z</dcterms:modified>
  <cp:category/>
  <cp:version/>
  <cp:contentType/>
  <cp:contentStatus/>
</cp:coreProperties>
</file>